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ela\Desktop\"/>
    </mc:Choice>
  </mc:AlternateContent>
  <xr:revisionPtr revIDLastSave="0" documentId="13_ncr:1_{67056543-EC0B-4233-B4AA-002EF3AC95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hodi" sheetId="1" r:id="rId1"/>
    <sheet name="Rashod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D9" i="1"/>
  <c r="D10" i="1"/>
  <c r="D11" i="1"/>
  <c r="C9" i="1"/>
  <c r="C10" i="1"/>
  <c r="C11" i="1"/>
  <c r="E24" i="1"/>
  <c r="E12" i="1"/>
  <c r="D24" i="1"/>
  <c r="D12" i="1" s="1"/>
  <c r="C12" i="1"/>
  <c r="E29" i="1"/>
  <c r="D29" i="1"/>
  <c r="C29" i="1"/>
  <c r="E30" i="1"/>
  <c r="D30" i="1"/>
  <c r="E46" i="2"/>
  <c r="E45" i="2" s="1"/>
  <c r="D46" i="2"/>
  <c r="D45" i="2" s="1"/>
  <c r="C46" i="2"/>
  <c r="C45" i="2" s="1"/>
  <c r="E52" i="2"/>
  <c r="E51" i="2" s="1"/>
  <c r="D52" i="2"/>
  <c r="D51" i="2" s="1"/>
  <c r="C52" i="2"/>
  <c r="C51" i="2" s="1"/>
  <c r="E67" i="2"/>
  <c r="E66" i="2" s="1"/>
  <c r="E65" i="2" s="1"/>
  <c r="D67" i="2"/>
  <c r="D66" i="2" s="1"/>
  <c r="D65" i="2" s="1"/>
  <c r="C67" i="2"/>
  <c r="C66" i="2" s="1"/>
  <c r="C65" i="2" s="1"/>
  <c r="E78" i="2"/>
  <c r="E77" i="2" s="1"/>
  <c r="D78" i="2"/>
  <c r="D77" i="2" s="1"/>
  <c r="C78" i="2"/>
  <c r="C77" i="2" s="1"/>
  <c r="E87" i="2"/>
  <c r="E86" i="2" s="1"/>
  <c r="E85" i="2" s="1"/>
  <c r="D87" i="2"/>
  <c r="D86" i="2" s="1"/>
  <c r="D85" i="2" s="1"/>
  <c r="C87" i="2"/>
  <c r="C86" i="2" s="1"/>
  <c r="C85" i="2" s="1"/>
  <c r="E95" i="2"/>
  <c r="E94" i="2" s="1"/>
  <c r="D95" i="2"/>
  <c r="D94" i="2" s="1"/>
  <c r="C95" i="2"/>
  <c r="C94" i="2" s="1"/>
  <c r="E106" i="2"/>
  <c r="E105" i="2" s="1"/>
  <c r="D106" i="2"/>
  <c r="D105" i="2" s="1"/>
  <c r="C106" i="2"/>
  <c r="C105" i="2" s="1"/>
  <c r="E112" i="2"/>
  <c r="E111" i="2" s="1"/>
  <c r="D112" i="2"/>
  <c r="D111" i="2" s="1"/>
  <c r="C112" i="2"/>
  <c r="C111" i="2" s="1"/>
  <c r="E119" i="2"/>
  <c r="E118" i="2" s="1"/>
  <c r="D119" i="2"/>
  <c r="D118" i="2" s="1"/>
  <c r="C119" i="2"/>
  <c r="C118" i="2" s="1"/>
  <c r="E122" i="2"/>
  <c r="E121" i="2" s="1"/>
  <c r="D122" i="2"/>
  <c r="D121" i="2" s="1"/>
  <c r="C122" i="2"/>
  <c r="C121" i="2" s="1"/>
  <c r="E125" i="2"/>
  <c r="E124" i="2" s="1"/>
  <c r="D125" i="2"/>
  <c r="D124" i="2" s="1"/>
  <c r="C125" i="2"/>
  <c r="C124" i="2" s="1"/>
  <c r="E131" i="2"/>
  <c r="E130" i="2" s="1"/>
  <c r="D131" i="2"/>
  <c r="D130" i="2" s="1"/>
  <c r="C131" i="2"/>
  <c r="C130" i="2" s="1"/>
  <c r="E136" i="2"/>
  <c r="E135" i="2" s="1"/>
  <c r="D136" i="2"/>
  <c r="D135" i="2" s="1"/>
  <c r="C136" i="2"/>
  <c r="C135" i="2" s="1"/>
  <c r="E140" i="2"/>
  <c r="E139" i="2" s="1"/>
  <c r="D140" i="2"/>
  <c r="D139" i="2" s="1"/>
  <c r="C140" i="2"/>
  <c r="C139" i="2" s="1"/>
  <c r="E143" i="2"/>
  <c r="E142" i="2" s="1"/>
  <c r="D143" i="2"/>
  <c r="D142" i="2" s="1"/>
  <c r="C143" i="2"/>
  <c r="C142" i="2" s="1"/>
  <c r="E147" i="2"/>
  <c r="E146" i="2" s="1"/>
  <c r="E145" i="2" s="1"/>
  <c r="D147" i="2"/>
  <c r="D146" i="2" s="1"/>
  <c r="D145" i="2" s="1"/>
  <c r="C147" i="2"/>
  <c r="C146" i="2" s="1"/>
  <c r="C145" i="2" s="1"/>
  <c r="E155" i="2"/>
  <c r="D155" i="2"/>
  <c r="C155" i="2"/>
  <c r="E173" i="2"/>
  <c r="E172" i="2" s="1"/>
  <c r="D173" i="2"/>
  <c r="D172" i="2" s="1"/>
  <c r="C173" i="2"/>
  <c r="C172" i="2" s="1"/>
  <c r="E179" i="2"/>
  <c r="E178" i="2" s="1"/>
  <c r="E177" i="2" s="1"/>
  <c r="D179" i="2"/>
  <c r="D178" i="2" s="1"/>
  <c r="D177" i="2" s="1"/>
  <c r="C179" i="2"/>
  <c r="C178" i="2" s="1"/>
  <c r="C177" i="2" s="1"/>
  <c r="E183" i="2"/>
  <c r="E182" i="2" s="1"/>
  <c r="E181" i="2" s="1"/>
  <c r="D183" i="2"/>
  <c r="D182" i="2" s="1"/>
  <c r="D181" i="2" s="1"/>
  <c r="C183" i="2"/>
  <c r="C182" i="2" s="1"/>
  <c r="C181" i="2" s="1"/>
  <c r="E188" i="2"/>
  <c r="E187" i="2" s="1"/>
  <c r="D188" i="2"/>
  <c r="D187" i="2" s="1"/>
  <c r="E191" i="2"/>
  <c r="E190" i="2" s="1"/>
  <c r="D191" i="2"/>
  <c r="D190" i="2" s="1"/>
  <c r="C188" i="2"/>
  <c r="C187" i="2" s="1"/>
  <c r="C191" i="2"/>
  <c r="C190" i="2" s="1"/>
  <c r="E196" i="2"/>
  <c r="E195" i="2" s="1"/>
  <c r="E194" i="2" s="1"/>
  <c r="E193" i="2" s="1"/>
  <c r="D196" i="2"/>
  <c r="D195" i="2" s="1"/>
  <c r="D194" i="2" s="1"/>
  <c r="D193" i="2" s="1"/>
  <c r="C196" i="2"/>
  <c r="C195" i="2" s="1"/>
  <c r="C194" i="2" s="1"/>
  <c r="C193" i="2" s="1"/>
  <c r="E36" i="2"/>
  <c r="E35" i="2" s="1"/>
  <c r="E34" i="2" s="1"/>
  <c r="E33" i="2" s="1"/>
  <c r="D36" i="2"/>
  <c r="D35" i="2" s="1"/>
  <c r="D34" i="2" s="1"/>
  <c r="D33" i="2" s="1"/>
  <c r="C36" i="2"/>
  <c r="C35" i="2" s="1"/>
  <c r="C34" i="2" s="1"/>
  <c r="C33" i="2" s="1"/>
  <c r="E14" i="2"/>
  <c r="E13" i="2" s="1"/>
  <c r="E12" i="2" s="1"/>
  <c r="D14" i="2"/>
  <c r="D13" i="2" s="1"/>
  <c r="D12" i="2" s="1"/>
  <c r="C14" i="2"/>
  <c r="C13" i="2" s="1"/>
  <c r="C12" i="2" s="1"/>
  <c r="C165" i="2"/>
  <c r="C164" i="2" s="1"/>
  <c r="C163" i="2" s="1"/>
  <c r="C162" i="2" s="1"/>
  <c r="E165" i="2"/>
  <c r="E164" i="2" s="1"/>
  <c r="E163" i="2" s="1"/>
  <c r="E162" i="2" s="1"/>
  <c r="D165" i="2"/>
  <c r="D164" i="2" s="1"/>
  <c r="D163" i="2" s="1"/>
  <c r="D162" i="2" s="1"/>
  <c r="E28" i="1" l="1"/>
  <c r="D28" i="1"/>
  <c r="E186" i="2"/>
  <c r="E185" i="2" s="1"/>
  <c r="E138" i="2"/>
  <c r="C171" i="2"/>
  <c r="C11" i="2"/>
  <c r="C76" i="2"/>
  <c r="E11" i="2"/>
  <c r="C186" i="2"/>
  <c r="C185" i="2" s="1"/>
  <c r="C170" i="2" s="1"/>
  <c r="C110" i="2"/>
  <c r="C93" i="2" s="1"/>
  <c r="C43" i="2" s="1"/>
  <c r="E76" i="2"/>
  <c r="E110" i="2"/>
  <c r="E93" i="2" s="1"/>
  <c r="C44" i="2"/>
  <c r="D138" i="2"/>
  <c r="D134" i="2" s="1"/>
  <c r="C138" i="2"/>
  <c r="C134" i="2" s="1"/>
  <c r="D11" i="2"/>
  <c r="D186" i="2"/>
  <c r="D185" i="2" s="1"/>
  <c r="D171" i="2"/>
  <c r="D44" i="2"/>
  <c r="E171" i="2"/>
  <c r="E170" i="2" s="1"/>
  <c r="E134" i="2"/>
  <c r="D110" i="2"/>
  <c r="D93" i="2" s="1"/>
  <c r="D76" i="2"/>
  <c r="E44" i="2"/>
  <c r="C10" i="2" l="1"/>
  <c r="C9" i="2" s="1"/>
  <c r="C8" i="2" s="1"/>
  <c r="C7" i="2" s="1"/>
  <c r="D170" i="2"/>
  <c r="D43" i="2"/>
  <c r="D10" i="2" s="1"/>
  <c r="D9" i="2" s="1"/>
  <c r="D8" i="2" s="1"/>
  <c r="D7" i="2" s="1"/>
  <c r="E43" i="2"/>
  <c r="E10" i="2" s="1"/>
  <c r="E9" i="2" s="1"/>
  <c r="E8" i="2" s="1"/>
  <c r="E7" i="2" s="1"/>
</calcChain>
</file>

<file path=xl/sharedStrings.xml><?xml version="1.0" encoding="utf-8"?>
<sst xmlns="http://schemas.openxmlformats.org/spreadsheetml/2006/main" count="483" uniqueCount="237">
  <si>
    <t>GRAD SISAK</t>
  </si>
  <si>
    <t>BROJ KONTA</t>
  </si>
  <si>
    <t>VRSTA PRIHODA / PRIMITAKA</t>
  </si>
  <si>
    <t>000</t>
  </si>
  <si>
    <t>00002</t>
  </si>
  <si>
    <t>PRIHODI PRORAČUNSKIH KORISNIKA</t>
  </si>
  <si>
    <t>3.</t>
  </si>
  <si>
    <t>VLASTITI PRIHODI</t>
  </si>
  <si>
    <t>3.1.</t>
  </si>
  <si>
    <t>VLASTITI PRIHODI - PRORAČUNSKI KORISNICI</t>
  </si>
  <si>
    <t>6615</t>
  </si>
  <si>
    <t>Prihodi od pruženih usluga</t>
  </si>
  <si>
    <t>4.</t>
  </si>
  <si>
    <t>PRIHODI ZA POSEBNE NAMJENE</t>
  </si>
  <si>
    <t>4.0.</t>
  </si>
  <si>
    <t>PRIHODI ZA POSEBNE NAMJENE - PRORAČUNSKI KORISNICI</t>
  </si>
  <si>
    <t>6526</t>
  </si>
  <si>
    <t>Ostali nespomenuti prihodi</t>
  </si>
  <si>
    <t>5.</t>
  </si>
  <si>
    <t>POMOĆI</t>
  </si>
  <si>
    <t>5.2.</t>
  </si>
  <si>
    <t>Pomoći od institucija i tijela EU</t>
  </si>
  <si>
    <t>5.2.1</t>
  </si>
  <si>
    <t>Pomoći od institucija i tijela EU - PK</t>
  </si>
  <si>
    <t>6381</t>
  </si>
  <si>
    <t>Tekuće pomoći od institucija i tijela EU</t>
  </si>
  <si>
    <t>5.3.</t>
  </si>
  <si>
    <t>Prihodi od tekućih pomoći iz državnog proračuna</t>
  </si>
  <si>
    <t>5.3.1</t>
  </si>
  <si>
    <t>Prihodi od tekućih pomoći iz državnog proračuna - PK</t>
  </si>
  <si>
    <t>6361</t>
  </si>
  <si>
    <t>Tekuće pomoći iz državnog proračuna</t>
  </si>
  <si>
    <t>5.4.</t>
  </si>
  <si>
    <t>Prihodi od tekućih pomoći iz županijskog proračuna</t>
  </si>
  <si>
    <t>5.4.1</t>
  </si>
  <si>
    <t>Prihodi od tekućih pomoći iz županijskog proračuna - PK</t>
  </si>
  <si>
    <t>Tekuće pomoći iz županijskog proračuna</t>
  </si>
  <si>
    <t>5.6.</t>
  </si>
  <si>
    <t>Prihodi od kapitalnih pomoći iz državnog proračuna</t>
  </si>
  <si>
    <t>5.6.1</t>
  </si>
  <si>
    <t>Prihodi od kapitalnih pomoći iz državnog proračuna - PK</t>
  </si>
  <si>
    <t>6362</t>
  </si>
  <si>
    <t>5.9.</t>
  </si>
  <si>
    <t>Prihod od tekućih pomoći od izvanproračunskih fondova</t>
  </si>
  <si>
    <t>5.9.1</t>
  </si>
  <si>
    <t>Prihodi od tekućih pomoći od izvanproračunskih fondova - PK</t>
  </si>
  <si>
    <t>6341</t>
  </si>
  <si>
    <t>6.</t>
  </si>
  <si>
    <t>DONACIJE</t>
  </si>
  <si>
    <t>6.1.</t>
  </si>
  <si>
    <t>DONACIJE - PRORAČUNSKI KORISNICI</t>
  </si>
  <si>
    <t>6631</t>
  </si>
  <si>
    <t>Tekuće donacije</t>
  </si>
  <si>
    <t>6614</t>
  </si>
  <si>
    <t>Prihodi od prodaje proizvoda i robe</t>
  </si>
  <si>
    <t>9221</t>
  </si>
  <si>
    <t>Višak prihoda - vlastiti prihodi</t>
  </si>
  <si>
    <t>6831</t>
  </si>
  <si>
    <t>Ostali prihodi</t>
  </si>
  <si>
    <t>Višak prihoda - posebne namjene</t>
  </si>
  <si>
    <t>Kapitalne pomoći iz državnog proračuna</t>
  </si>
  <si>
    <t>Višak prihoda - donacije</t>
  </si>
  <si>
    <t>Sufinanciranje cijene usluga,participacija</t>
  </si>
  <si>
    <t>8.</t>
  </si>
  <si>
    <t>PRIHODI OD PRODAJE ILI ZAMJENE NEFINACIJSKE IMOVINE</t>
  </si>
  <si>
    <t>8.1.</t>
  </si>
  <si>
    <t>PRIHODI OD PRODAJE NEFINANCIJSKE IMOVINE - PK</t>
  </si>
  <si>
    <t>7211</t>
  </si>
  <si>
    <t>Stambeni objekti</t>
  </si>
  <si>
    <t>Tekuće pomoći od HZZ-a</t>
  </si>
  <si>
    <t>K014</t>
  </si>
  <si>
    <t>OŠ I. Kukuljević</t>
  </si>
  <si>
    <t>11611</t>
  </si>
  <si>
    <t>OŠ I.Kukuljević</t>
  </si>
  <si>
    <t>Višak prihoda - iz državnog proračuna</t>
  </si>
  <si>
    <t>Višak prihoda - iz županijskog proračuna</t>
  </si>
  <si>
    <t>Višak prihoda - od prodaje nefinancijske imovine</t>
  </si>
  <si>
    <t>VRSTA RASHODA / IZDATKA</t>
  </si>
  <si>
    <t>Razdjel  004</t>
  </si>
  <si>
    <t>UPRAVNI ODJEL ZA OBRAZOVANJE, KULTURU, SPORT, BRANITELJE I CIVILNO DRUŠTVO</t>
  </si>
  <si>
    <t>Glava  00406</t>
  </si>
  <si>
    <t>OSNOVNE ŠKOLE</t>
  </si>
  <si>
    <t>Program  1006</t>
  </si>
  <si>
    <t>OSNOVNO ŠKOLSKO OBRAZOVANJE</t>
  </si>
  <si>
    <t>Aktivnost  A100053</t>
  </si>
  <si>
    <t>MATERIJALNO POSLOVANJE - ZAKONSKI STANDARD</t>
  </si>
  <si>
    <t>Izvor   1.</t>
  </si>
  <si>
    <t>OPĆI PRIHODI I PRIMICI</t>
  </si>
  <si>
    <t>Izvor   1.1.</t>
  </si>
  <si>
    <t>OPĆI PRIHODI I PRIMICI - DEC - OŠ</t>
  </si>
  <si>
    <t>3211</t>
  </si>
  <si>
    <t>Službena putovanja</t>
  </si>
  <si>
    <t>3213</t>
  </si>
  <si>
    <t>Stručno usavršavanje zaposlenika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</si>
  <si>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</si>
  <si>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</si>
  <si>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</si>
  <si>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</si>
  <si>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</si>
  <si>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</si>
  <si>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</si>
  <si>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</si>
  <si>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</si>
  <si>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3231</t>
  </si>
  <si>
    <t>Usluge telefona i pošte</t>
  </si>
  <si>
    <t>3232</t>
  </si>
  <si>
    <t>Usluge tekućeg i investicijskog održavanja</t>
  </si>
  <si>
    <t>3234</t>
  </si>
  <si>
    <t>Komunalne usluge</t>
  </si>
  <si>
    <t>3236</t>
  </si>
  <si>
    <t>Zdravstvene usluge</t>
  </si>
  <si>
    <t>3237</t>
  </si>
  <si>
    <t>Intelektualne i osobne usluge</t>
  </si>
  <si>
    <t>3238</t>
  </si>
  <si>
    <t>Računalne usluge</t>
  </si>
  <si>
    <t>3294</t>
  </si>
  <si>
    <t>3299</t>
  </si>
  <si>
    <t>Ostali nespomenuti rashodi poslovanja</t>
  </si>
  <si>
    <t>Aktivnost  A100054</t>
  </si>
  <si>
    <t>PLAĆE MZO</t>
  </si>
  <si>
    <t>Izvor   5.</t>
  </si>
  <si>
    <t>Izvor   5.3.</t>
  </si>
  <si>
    <t>Izvor   5.3.1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</si>
  <si>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</si>
  <si>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</si>
  <si>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</si>
  <si>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</si>
  <si>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</si>
  <si>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</si>
  <si>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</si>
  <si>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</si>
  <si>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</si>
  <si>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</si>
  <si>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3295</t>
  </si>
  <si>
    <t>Naknada zbog nezapošljavanja osoba s invaliditetom</t>
  </si>
  <si>
    <t>Program  1007</t>
  </si>
  <si>
    <t>PODIZANJE OBRAZOVNOG STANDARDA</t>
  </si>
  <si>
    <t>Aktivnost  A100055</t>
  </si>
  <si>
    <t>PRODUŽENI BORAVAK</t>
  </si>
  <si>
    <t>Izvor   1.0.</t>
  </si>
  <si>
    <t>Izvor   4.</t>
  </si>
  <si>
    <t>Izvor   4.0.</t>
  </si>
  <si>
    <t>3222</t>
  </si>
  <si>
    <t>Materijal i sirovine</t>
  </si>
  <si>
    <t>4221</t>
  </si>
  <si>
    <t>Aktivnost  A100056</t>
  </si>
  <si>
    <t>GRAĐANSKI ODGOJ I OBRAZOVANJE</t>
  </si>
  <si>
    <t>3239</t>
  </si>
  <si>
    <t>Ostale usluge</t>
  </si>
  <si>
    <t>Aktivnost  A100057</t>
  </si>
  <si>
    <t>IZVANNASTAVNE AKTIVNOSTI</t>
  </si>
  <si>
    <t>Prijevoz učenika</t>
  </si>
  <si>
    <t>4227</t>
  </si>
  <si>
    <t>Uređaji, strojevi i oprema za ostale namjene</t>
  </si>
  <si>
    <t>Uredska oprema i namještaj</t>
  </si>
  <si>
    <t>Izvor   5.4.</t>
  </si>
  <si>
    <t>Izvor   5.4.1</t>
  </si>
  <si>
    <t>Aktivnost  A100058</t>
  </si>
  <si>
    <t>MATERIJALNO POSLOVANJE - IZNAD STANDARDA</t>
  </si>
  <si>
    <t>3292</t>
  </si>
  <si>
    <t>Premije osiguranja</t>
  </si>
  <si>
    <t>4241</t>
  </si>
  <si>
    <t>Knjige</t>
  </si>
  <si>
    <t>Izvor   3.</t>
  </si>
  <si>
    <t>Izvor   3.1.</t>
  </si>
  <si>
    <t>Sitan inventar i auto gume</t>
  </si>
  <si>
    <t>Izvor   6.</t>
  </si>
  <si>
    <t>Izvor   6.1.</t>
  </si>
  <si>
    <t>Usluge telefona, pošte i prijevoza</t>
  </si>
  <si>
    <t>Aktivnost  A100060</t>
  </si>
  <si>
    <t>NABAVA UDŽBENIKA</t>
  </si>
  <si>
    <t>3722</t>
  </si>
  <si>
    <t>Nabava radnih bilježnica i mapa</t>
  </si>
  <si>
    <t>3721</t>
  </si>
  <si>
    <t>Izvor   5.6.</t>
  </si>
  <si>
    <t>Izvor   5.6.1</t>
  </si>
  <si>
    <t>Tekući projekt  T100007</t>
  </si>
  <si>
    <t>RUKOM POD RUKU</t>
  </si>
  <si>
    <t>Izvor   5.2.</t>
  </si>
  <si>
    <t>Izvor   5.9.</t>
  </si>
  <si>
    <t>Izvor   5.9.1</t>
  </si>
  <si>
    <t>Program  1017</t>
  </si>
  <si>
    <t>ŠKOLSKA KUHINJA</t>
  </si>
  <si>
    <t>Aktivnost  A100074</t>
  </si>
  <si>
    <t>ŠKOLSKA PREHRANA</t>
  </si>
  <si>
    <t>Tekući projekt  T100014</t>
  </si>
  <si>
    <t>HEALTHY MEAL STANDARD</t>
  </si>
  <si>
    <t>Tekući projekt  T100015</t>
  </si>
  <si>
    <t>ŠKOLSKA SHEMA</t>
  </si>
  <si>
    <t>Izvor   5.2.1</t>
  </si>
  <si>
    <t>Tekući projekt  T100016</t>
  </si>
  <si>
    <t>ŠKOLSKI MEDNI DAN</t>
  </si>
  <si>
    <t>Namirnice</t>
  </si>
  <si>
    <t>3214</t>
  </si>
  <si>
    <t>Ostale naknade troškova zaposlenima</t>
  </si>
  <si>
    <t>3235</t>
  </si>
  <si>
    <t>Zakupnine i najamnine</t>
  </si>
  <si>
    <t>Pristojbe i naknade</t>
  </si>
  <si>
    <t>Naknade za prijevoz</t>
  </si>
  <si>
    <t>Naknade građanima i kućanstvima u novcu</t>
  </si>
  <si>
    <t>Održavanje opreme</t>
  </si>
  <si>
    <t>Licence</t>
  </si>
  <si>
    <t>3812</t>
  </si>
  <si>
    <t>Izvor   8.</t>
  </si>
  <si>
    <t>Izvor   8.1.</t>
  </si>
  <si>
    <t>Nabava udžbenika</t>
  </si>
  <si>
    <t>Zaštitna odjeća i obuća</t>
  </si>
  <si>
    <t>Plaće</t>
  </si>
  <si>
    <t>Doprinosi za zdravstveno osiguranje</t>
  </si>
  <si>
    <t>3241</t>
  </si>
  <si>
    <t>Naknade troškova osobama izvan radnog odnosa</t>
  </si>
  <si>
    <t>Uredski materijal i materijal za nastavu</t>
  </si>
  <si>
    <t>Ugovori o djelu</t>
  </si>
  <si>
    <t>Tekuće donacije u naravi</t>
  </si>
  <si>
    <t>Korisnik   K014</t>
  </si>
  <si>
    <t>Proračunski korisnik  11611</t>
  </si>
  <si>
    <t>OSNOVNA ŠKOLA IVANA KUKULJEVIĆA</t>
  </si>
  <si>
    <t>Članarine i norme</t>
  </si>
  <si>
    <t>Ostali rashodi</t>
  </si>
  <si>
    <t>Uredski i ostali materijalni rashodi</t>
  </si>
  <si>
    <t>Uredski materijal  i ostali materijalni rashodi</t>
  </si>
  <si>
    <t>Sportska oprema</t>
  </si>
  <si>
    <t>Ostale pristojbe i naknade</t>
  </si>
  <si>
    <t>Naknada za prijevoz učenika s posebnim potrebama</t>
  </si>
  <si>
    <t>4222</t>
  </si>
  <si>
    <t>Radio i TV prijemnici</t>
  </si>
  <si>
    <t>4223</t>
  </si>
  <si>
    <t>Oprema za grijanje, ventilaciju i hlađenje</t>
  </si>
  <si>
    <t>Tekući projekt  T100011</t>
  </si>
  <si>
    <t>KORAK ZA TEBE</t>
  </si>
  <si>
    <t>2024.</t>
  </si>
  <si>
    <t>2025.</t>
  </si>
  <si>
    <t>2026.</t>
  </si>
  <si>
    <t>OŠ Ivana Kukuljevića</t>
  </si>
  <si>
    <t>Kralja Tomislava 19</t>
  </si>
  <si>
    <t>OIB: 13375968994</t>
  </si>
  <si>
    <t>Financijski plan za 2024.g. i projekcije za 2025. i 2026.g.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</si>
</sst>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4">
    <xf numFmtId="0" fontId="1" fillId="0" borderId="0" xfId="0" applyFont="1" applyFill="1" applyBorder="1"/>
    <xf numFmtId="0" fontId="2" fillId="0" borderId="1" xfId="1" applyFont="1" applyBorder="1" applyAlignment="1">
      <alignment vertical="center" wrapText="1" readingOrder="1"/>
    </xf>
    <xf numFmtId="0" fontId="2" fillId="0" borderId="1" xfId="1" applyFont="1" applyBorder="1" applyAlignment="1">
      <alignment horizontal="right" vertical="center" wrapText="1" readingOrder="1"/>
    </xf>
    <xf numFmtId="0" fontId="4" fillId="2" borderId="0" xfId="1" applyFont="1" applyFill="1" applyAlignment="1">
      <alignment horizontal="left" vertical="center" wrapText="1" readingOrder="1"/>
    </xf>
    <xf numFmtId="0" fontId="4" fillId="2" borderId="0" xfId="1" applyFont="1" applyFill="1" applyAlignment="1">
      <alignment vertical="center" wrapText="1" readingOrder="1"/>
    </xf>
    <xf numFmtId="164" fontId="4" fillId="2" borderId="0" xfId="1" applyNumberFormat="1" applyFont="1" applyFill="1" applyAlignment="1">
      <alignment horizontal="right" vertical="center" wrapText="1" readingOrder="1"/>
    </xf>
    <xf numFmtId="0" fontId="3" fillId="3" borderId="0" xfId="1" applyFont="1" applyFill="1" applyAlignment="1">
      <alignment horizontal="left" vertical="center" wrapText="1" readingOrder="1"/>
    </xf>
    <xf numFmtId="0" fontId="3" fillId="3" borderId="0" xfId="1" applyFont="1" applyFill="1" applyAlignment="1">
      <alignment vertical="center" wrapText="1" readingOrder="1"/>
    </xf>
    <xf numFmtId="164" fontId="3" fillId="3" borderId="0" xfId="1" applyNumberFormat="1" applyFont="1" applyFill="1" applyAlignment="1">
      <alignment horizontal="right" vertical="center" wrapText="1" readingOrder="1"/>
    </xf>
    <xf numFmtId="0" fontId="3" fillId="4" borderId="0" xfId="1" applyFont="1" applyFill="1" applyAlignment="1">
      <alignment horizontal="left" vertical="center" wrapText="1" readingOrder="1"/>
    </xf>
    <xf numFmtId="0" fontId="3" fillId="4" borderId="0" xfId="1" applyFont="1" applyFill="1" applyAlignment="1">
      <alignment vertical="center" wrapText="1" readingOrder="1"/>
    </xf>
    <xf numFmtId="164" fontId="3" fillId="4" borderId="0" xfId="1" applyNumberFormat="1" applyFont="1" applyFill="1" applyAlignment="1">
      <alignment horizontal="right" vertical="center" wrapText="1" readingOrder="1"/>
    </xf>
    <xf numFmtId="0" fontId="3" fillId="5" borderId="0" xfId="1" applyFont="1" applyFill="1" applyAlignment="1">
      <alignment horizontal="left" vertical="center" wrapText="1" readingOrder="1"/>
    </xf>
    <xf numFmtId="0" fontId="3" fillId="5" borderId="0" xfId="1" applyFont="1" applyFill="1" applyAlignment="1">
      <alignment vertical="center" wrapText="1" readingOrder="1"/>
    </xf>
    <xf numFmtId="164" fontId="3" fillId="5" borderId="0" xfId="1" applyNumberFormat="1" applyFont="1" applyFill="1" applyAlignment="1">
      <alignment horizontal="right" vertical="center" wrapText="1" readingOrder="1"/>
    </xf>
    <xf numFmtId="0" fontId="4" fillId="6" borderId="0" xfId="1" applyFont="1" applyFill="1" applyAlignment="1">
      <alignment horizontal="left" vertical="center" wrapText="1" readingOrder="1"/>
    </xf>
    <xf numFmtId="0" fontId="4" fillId="6" borderId="0" xfId="1" applyFont="1" applyFill="1" applyAlignment="1">
      <alignment vertical="center" wrapText="1" readingOrder="1"/>
    </xf>
    <xf numFmtId="164" fontId="4" fillId="6" borderId="0" xfId="1" applyNumberFormat="1" applyFont="1" applyFill="1" applyAlignment="1">
      <alignment horizontal="right" vertical="center" wrapText="1" readingOrder="1"/>
    </xf>
    <xf numFmtId="0" fontId="4" fillId="7" borderId="0" xfId="1" applyFont="1" applyFill="1" applyAlignment="1">
      <alignment horizontal="left" vertical="center" wrapText="1" readingOrder="1"/>
    </xf>
    <xf numFmtId="0" fontId="4" fillId="7" borderId="0" xfId="1" applyFont="1" applyFill="1" applyAlignment="1">
      <alignment vertical="center" wrapText="1" readingOrder="1"/>
    </xf>
    <xf numFmtId="164" fontId="4" fillId="7" borderId="0" xfId="1" applyNumberFormat="1" applyFont="1" applyFill="1" applyAlignment="1">
      <alignment horizontal="right" vertical="center" wrapText="1" readingOrder="1"/>
    </xf>
    <xf numFmtId="0" fontId="2" fillId="8" borderId="0" xfId="1" applyFont="1" applyFill="1" applyAlignment="1">
      <alignment horizontal="left" vertical="center" wrapText="1" readingOrder="1"/>
    </xf>
    <xf numFmtId="0" fontId="2" fillId="8" borderId="0" xfId="1" applyFont="1" applyFill="1" applyAlignment="1">
      <alignment vertical="center" wrapText="1" readingOrder="1"/>
    </xf>
    <xf numFmtId="164" fontId="2" fillId="8" borderId="0" xfId="1" applyNumberFormat="1" applyFont="1" applyFill="1" applyAlignment="1">
      <alignment horizontal="right" vertical="center" wrapText="1" readingOrder="1"/>
    </xf>
    <xf numFmtId="0" fontId="4" fillId="9" borderId="0" xfId="1" applyFont="1" applyFill="1" applyAlignment="1">
      <alignment horizontal="left" vertical="center" wrapText="1" readingOrder="1"/>
    </xf>
    <xf numFmtId="0" fontId="4" fillId="9" borderId="0" xfId="1" applyFont="1" applyFill="1" applyAlignment="1">
      <alignment vertical="center" wrapText="1" readingOrder="1"/>
    </xf>
    <xf numFmtId="164" fontId="4" fillId="9" borderId="0" xfId="1" applyNumberFormat="1" applyFont="1" applyFill="1" applyAlignment="1">
      <alignment horizontal="right" vertical="center" wrapText="1" readingOrder="1"/>
    </xf>
    <xf numFmtId="0" fontId="2" fillId="10" borderId="0" xfId="1" applyFont="1" applyFill="1" applyAlignment="1">
      <alignment horizontal="left" vertical="center" wrapText="1" readingOrder="1"/>
    </xf>
    <xf numFmtId="0" fontId="2" fillId="10" borderId="0" xfId="1" applyFont="1" applyFill="1" applyAlignment="1">
      <alignment vertical="center" wrapText="1" readingOrder="1"/>
    </xf>
    <xf numFmtId="164" fontId="2" fillId="10" borderId="0" xfId="1" applyNumberFormat="1" applyFont="1" applyFill="1" applyAlignment="1">
      <alignment horizontal="right" vertical="center" wrapText="1" readingOrder="1"/>
    </xf>
    <xf numFmtId="0" fontId="4" fillId="11" borderId="0" xfId="1" applyFont="1" applyFill="1" applyAlignment="1">
      <alignment horizontal="left" vertical="center" wrapText="1" readingOrder="1"/>
    </xf>
    <xf numFmtId="0" fontId="4" fillId="11" borderId="0" xfId="1" applyFont="1" applyFill="1" applyAlignment="1">
      <alignment vertical="center" wrapText="1" readingOrder="1"/>
    </xf>
    <xf numFmtId="164" fontId="4" fillId="11" borderId="0" xfId="1" applyNumberFormat="1" applyFont="1" applyFill="1" applyAlignment="1">
      <alignment horizontal="right" vertical="center" wrapText="1" readingOrder="1"/>
    </xf>
    <xf numFmtId="0" fontId="4" fillId="12" borderId="0" xfId="1" applyFont="1" applyFill="1" applyAlignment="1">
      <alignment horizontal="left" vertical="center" wrapText="1" readingOrder="1"/>
    </xf>
    <xf numFmtId="0" fontId="4" fillId="12" borderId="0" xfId="1" applyFont="1" applyFill="1" applyAlignment="1">
      <alignment vertical="center" wrapText="1" readingOrder="1"/>
    </xf>
    <xf numFmtId="164" fontId="4" fillId="12" borderId="0" xfId="1" applyNumberFormat="1" applyFont="1" applyFill="1" applyAlignment="1">
      <alignment horizontal="right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0" fillId="0" borderId="0" xfId="0"/>
    <xf numFmtId="0" fontId="6" fillId="0" borderId="0" xfId="0" applyFont="1" applyAlignment="1" applyProtection="1">
      <alignment vertical="top" wrapText="1" readingOrder="1"/>
      <protection locked="0"/>
    </xf>
    <xf numFmtId="0" fontId="8" fillId="0" borderId="1" xfId="1" applyFont="1" applyBorder="1" applyAlignment="1">
      <alignment horizontal="right" vertical="center" wrapText="1" readingOrder="1"/>
    </xf>
    <xf numFmtId="0" fontId="6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center" vertical="top" wrapText="1" readingOrder="1"/>
      <protection locked="0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3535FF"/>
      <rgbColor rgb="00FEDE01"/>
      <rgbColor rgb="00FFEE75"/>
      <rgbColor rgb="00FFFF97"/>
      <rgbColor rgb="00C1C1FF"/>
      <rgbColor rgb="00E1E1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8"/>
  <sheetViews>
    <sheetView showGridLines="0" tabSelected="1" topLeftCell="A7" workbookViewId="0">
      <selection activeCell="E10" sqref="E10"/>
    </sheetView>
  </sheetViews>
  <sheetFormatPr defaultRowHeight="15" x14ac:dyDescent="0.25"/>
  <cols>
    <col min="1" max="1" width="16.5703125" customWidth="1"/>
    <col min="2" max="2" width="51.85546875" bestFit="1" customWidth="1"/>
    <col min="3" max="3" width="16.85546875" bestFit="1" customWidth="1"/>
    <col min="4" max="5" width="16.85546875" style="37" bestFit="1" customWidth="1"/>
  </cols>
  <sheetData>
    <row r="1" spans="1:5" x14ac:dyDescent="0.25">
      <c r="A1" s="41" t="s">
        <v>233</v>
      </c>
      <c r="B1" s="42"/>
      <c r="C1" s="42"/>
      <c r="D1" s="42"/>
      <c r="E1" s="42"/>
    </row>
    <row r="2" spans="1:5" x14ac:dyDescent="0.25">
      <c r="A2" s="41" t="s">
        <v>234</v>
      </c>
      <c r="B2" s="42"/>
      <c r="C2" s="42"/>
      <c r="D2" s="42"/>
      <c r="E2" s="38"/>
    </row>
    <row r="3" spans="1:5" x14ac:dyDescent="0.25">
      <c r="A3" s="41" t="s">
        <v>235</v>
      </c>
      <c r="B3" s="41"/>
      <c r="C3" s="41"/>
      <c r="D3" s="38"/>
      <c r="E3" s="38"/>
    </row>
    <row r="4" spans="1:5" ht="1.35" customHeight="1" x14ac:dyDescent="0.25">
      <c r="A4" s="43" t="s">
        <v>236</v>
      </c>
      <c r="B4" s="43"/>
      <c r="C4" s="43"/>
      <c r="D4" s="43"/>
      <c r="E4" s="43"/>
    </row>
    <row r="5" spans="1:5" ht="1.5" customHeight="1" x14ac:dyDescent="0.25"/>
    <row r="6" spans="1:5" ht="18.75" customHeight="1" x14ac:dyDescent="0.25">
      <c r="A6" s="43" t="s">
        <v>236</v>
      </c>
      <c r="B6" s="43"/>
      <c r="C6" s="43"/>
      <c r="D6" s="43"/>
      <c r="E6" s="43"/>
    </row>
    <row r="7" spans="1:5" ht="14.25" customHeight="1" x14ac:dyDescent="0.25"/>
    <row r="8" spans="1:5" x14ac:dyDescent="0.25">
      <c r="A8" s="1" t="s">
        <v>1</v>
      </c>
      <c r="B8" s="1" t="s">
        <v>2</v>
      </c>
      <c r="C8" s="40" t="s">
        <v>230</v>
      </c>
      <c r="D8" s="40" t="s">
        <v>231</v>
      </c>
      <c r="E8" s="40" t="s">
        <v>232</v>
      </c>
    </row>
    <row r="9" spans="1:5" x14ac:dyDescent="0.25">
      <c r="A9" s="3" t="s">
        <v>70</v>
      </c>
      <c r="B9" s="4" t="s">
        <v>71</v>
      </c>
      <c r="C9" s="5">
        <f>C10</f>
        <v>1154657</v>
      </c>
      <c r="D9" s="5">
        <f>D10</f>
        <v>1150889</v>
      </c>
      <c r="E9" s="5">
        <f>E10</f>
        <v>1150889</v>
      </c>
    </row>
    <row r="10" spans="1:5" x14ac:dyDescent="0.25">
      <c r="A10" s="6" t="s">
        <v>3</v>
      </c>
      <c r="B10" s="7" t="s">
        <v>0</v>
      </c>
      <c r="C10" s="8">
        <f>C11</f>
        <v>1154657</v>
      </c>
      <c r="D10" s="8">
        <f>D11</f>
        <v>1150889</v>
      </c>
      <c r="E10" s="8">
        <f>E11</f>
        <v>1150889</v>
      </c>
    </row>
    <row r="11" spans="1:5" x14ac:dyDescent="0.25">
      <c r="A11" s="9" t="s">
        <v>4</v>
      </c>
      <c r="B11" s="10" t="s">
        <v>5</v>
      </c>
      <c r="C11" s="11">
        <f>C12</f>
        <v>1154657</v>
      </c>
      <c r="D11" s="11">
        <f>D12</f>
        <v>1150889</v>
      </c>
      <c r="E11" s="11">
        <f>E12</f>
        <v>1150889</v>
      </c>
    </row>
    <row r="12" spans="1:5" x14ac:dyDescent="0.25">
      <c r="A12" s="12" t="s">
        <v>72</v>
      </c>
      <c r="B12" s="13" t="s">
        <v>73</v>
      </c>
      <c r="C12" s="14">
        <f>C13+C18+C24+C42+C46</f>
        <v>1154657</v>
      </c>
      <c r="D12" s="14">
        <f>D13+D18+D24+D42+D46</f>
        <v>1150889</v>
      </c>
      <c r="E12" s="14">
        <f>E13+E18+E24+E42+E46</f>
        <v>1150889</v>
      </c>
    </row>
    <row r="13" spans="1:5" x14ac:dyDescent="0.25">
      <c r="A13" s="15" t="s">
        <v>6</v>
      </c>
      <c r="B13" s="16" t="s">
        <v>7</v>
      </c>
      <c r="C13" s="17">
        <v>205</v>
      </c>
      <c r="D13" s="17">
        <v>205</v>
      </c>
      <c r="E13" s="17">
        <v>205</v>
      </c>
    </row>
    <row r="14" spans="1:5" x14ac:dyDescent="0.25">
      <c r="A14" s="18" t="s">
        <v>8</v>
      </c>
      <c r="B14" s="19" t="s">
        <v>9</v>
      </c>
      <c r="C14" s="20">
        <v>205</v>
      </c>
      <c r="D14" s="20">
        <v>205</v>
      </c>
      <c r="E14" s="20">
        <v>205</v>
      </c>
    </row>
    <row r="15" spans="1:5" x14ac:dyDescent="0.25">
      <c r="A15" s="21" t="s">
        <v>53</v>
      </c>
      <c r="B15" s="22" t="s">
        <v>54</v>
      </c>
      <c r="C15" s="23">
        <v>100</v>
      </c>
      <c r="D15" s="23">
        <v>100</v>
      </c>
      <c r="E15" s="23">
        <v>100</v>
      </c>
    </row>
    <row r="16" spans="1:5" x14ac:dyDescent="0.25">
      <c r="A16" s="21" t="s">
        <v>10</v>
      </c>
      <c r="B16" s="22" t="s">
        <v>11</v>
      </c>
      <c r="C16" s="23">
        <v>50</v>
      </c>
      <c r="D16" s="23">
        <v>50</v>
      </c>
      <c r="E16" s="23">
        <v>50</v>
      </c>
    </row>
    <row r="17" spans="1:5" x14ac:dyDescent="0.25">
      <c r="A17" s="21" t="s">
        <v>55</v>
      </c>
      <c r="B17" s="22" t="s">
        <v>56</v>
      </c>
      <c r="C17" s="23">
        <v>55</v>
      </c>
      <c r="D17" s="23">
        <v>55</v>
      </c>
      <c r="E17" s="23">
        <v>55</v>
      </c>
    </row>
    <row r="18" spans="1:5" x14ac:dyDescent="0.25">
      <c r="A18" s="15" t="s">
        <v>12</v>
      </c>
      <c r="B18" s="16" t="s">
        <v>13</v>
      </c>
      <c r="C18" s="17">
        <v>69400</v>
      </c>
      <c r="D18" s="17">
        <v>69400</v>
      </c>
      <c r="E18" s="17">
        <v>69400</v>
      </c>
    </row>
    <row r="19" spans="1:5" x14ac:dyDescent="0.25">
      <c r="A19" s="18" t="s">
        <v>14</v>
      </c>
      <c r="B19" s="19" t="s">
        <v>15</v>
      </c>
      <c r="C19" s="20">
        <v>69400</v>
      </c>
      <c r="D19" s="20">
        <v>69400</v>
      </c>
      <c r="E19" s="20">
        <v>69400</v>
      </c>
    </row>
    <row r="20" spans="1:5" x14ac:dyDescent="0.25">
      <c r="A20" s="21" t="s">
        <v>16</v>
      </c>
      <c r="B20" s="22" t="s">
        <v>62</v>
      </c>
      <c r="C20" s="23">
        <v>58200</v>
      </c>
      <c r="D20" s="23">
        <v>58200</v>
      </c>
      <c r="E20" s="23">
        <v>58200</v>
      </c>
    </row>
    <row r="21" spans="1:5" x14ac:dyDescent="0.25">
      <c r="A21" s="21" t="s">
        <v>16</v>
      </c>
      <c r="B21" s="22" t="s">
        <v>17</v>
      </c>
      <c r="C21" s="23">
        <v>1600</v>
      </c>
      <c r="D21" s="23">
        <v>1600</v>
      </c>
      <c r="E21" s="23">
        <v>1600</v>
      </c>
    </row>
    <row r="22" spans="1:5" x14ac:dyDescent="0.25">
      <c r="A22" s="21" t="s">
        <v>57</v>
      </c>
      <c r="B22" s="22" t="s">
        <v>58</v>
      </c>
      <c r="C22" s="23">
        <v>800</v>
      </c>
      <c r="D22" s="23">
        <v>800</v>
      </c>
      <c r="E22" s="23">
        <v>800</v>
      </c>
    </row>
    <row r="23" spans="1:5" x14ac:dyDescent="0.25">
      <c r="A23" s="21" t="s">
        <v>55</v>
      </c>
      <c r="B23" s="22" t="s">
        <v>59</v>
      </c>
      <c r="C23" s="23">
        <v>8800</v>
      </c>
      <c r="D23" s="23">
        <v>8800</v>
      </c>
      <c r="E23" s="23">
        <v>8800</v>
      </c>
    </row>
    <row r="24" spans="1:5" x14ac:dyDescent="0.25">
      <c r="A24" s="15" t="s">
        <v>18</v>
      </c>
      <c r="B24" s="16" t="s">
        <v>19</v>
      </c>
      <c r="C24" s="17">
        <v>1059398</v>
      </c>
      <c r="D24" s="17">
        <f>D25+D28+D32+D36+D39</f>
        <v>1055630</v>
      </c>
      <c r="E24" s="17">
        <f>E25+E28+E32+E36+E39</f>
        <v>1055630</v>
      </c>
    </row>
    <row r="25" spans="1:5" x14ac:dyDescent="0.25">
      <c r="A25" s="18" t="s">
        <v>20</v>
      </c>
      <c r="B25" s="19" t="s">
        <v>21</v>
      </c>
      <c r="C25" s="20">
        <v>3700</v>
      </c>
      <c r="D25" s="20">
        <v>3700</v>
      </c>
      <c r="E25" s="20">
        <v>3700</v>
      </c>
    </row>
    <row r="26" spans="1:5" x14ac:dyDescent="0.25">
      <c r="A26" s="24" t="s">
        <v>22</v>
      </c>
      <c r="B26" s="25" t="s">
        <v>23</v>
      </c>
      <c r="C26" s="26">
        <v>3700</v>
      </c>
      <c r="D26" s="26">
        <v>3700</v>
      </c>
      <c r="E26" s="26">
        <v>3700</v>
      </c>
    </row>
    <row r="27" spans="1:5" x14ac:dyDescent="0.25">
      <c r="A27" s="27" t="s">
        <v>24</v>
      </c>
      <c r="B27" s="28" t="s">
        <v>25</v>
      </c>
      <c r="C27" s="29">
        <v>3700</v>
      </c>
      <c r="D27" s="29">
        <v>3700</v>
      </c>
      <c r="E27" s="29">
        <v>3700</v>
      </c>
    </row>
    <row r="28" spans="1:5" x14ac:dyDescent="0.25">
      <c r="A28" s="18" t="s">
        <v>26</v>
      </c>
      <c r="B28" s="19" t="s">
        <v>27</v>
      </c>
      <c r="C28" s="20">
        <v>1036198</v>
      </c>
      <c r="D28" s="20">
        <f>D29</f>
        <v>1032430</v>
      </c>
      <c r="E28" s="20">
        <f>E29</f>
        <v>1032430</v>
      </c>
    </row>
    <row r="29" spans="1:5" x14ac:dyDescent="0.25">
      <c r="A29" s="24" t="s">
        <v>28</v>
      </c>
      <c r="B29" s="25" t="s">
        <v>29</v>
      </c>
      <c r="C29" s="26">
        <f>C30+C31</f>
        <v>1036198</v>
      </c>
      <c r="D29" s="26">
        <f>D30+D31</f>
        <v>1032430</v>
      </c>
      <c r="E29" s="26">
        <f>E30+E31</f>
        <v>1032430</v>
      </c>
    </row>
    <row r="30" spans="1:5" x14ac:dyDescent="0.25">
      <c r="A30" s="27" t="s">
        <v>30</v>
      </c>
      <c r="B30" s="28" t="s">
        <v>31</v>
      </c>
      <c r="C30" s="29">
        <v>1034698</v>
      </c>
      <c r="D30" s="29">
        <f>1034698-3768</f>
        <v>1030930</v>
      </c>
      <c r="E30" s="29">
        <f>1034698-3768</f>
        <v>1030930</v>
      </c>
    </row>
    <row r="31" spans="1:5" x14ac:dyDescent="0.25">
      <c r="A31" s="27" t="s">
        <v>55</v>
      </c>
      <c r="B31" s="28" t="s">
        <v>74</v>
      </c>
      <c r="C31" s="29">
        <v>1500</v>
      </c>
      <c r="D31" s="29">
        <v>1500</v>
      </c>
      <c r="E31" s="29">
        <v>1500</v>
      </c>
    </row>
    <row r="32" spans="1:5" x14ac:dyDescent="0.25">
      <c r="A32" s="18" t="s">
        <v>32</v>
      </c>
      <c r="B32" s="19" t="s">
        <v>33</v>
      </c>
      <c r="C32" s="20">
        <v>800</v>
      </c>
      <c r="D32" s="20">
        <v>800</v>
      </c>
      <c r="E32" s="20">
        <v>800</v>
      </c>
    </row>
    <row r="33" spans="1:5" x14ac:dyDescent="0.25">
      <c r="A33" s="24" t="s">
        <v>34</v>
      </c>
      <c r="B33" s="25" t="s">
        <v>35</v>
      </c>
      <c r="C33" s="26">
        <v>800</v>
      </c>
      <c r="D33" s="26">
        <v>800</v>
      </c>
      <c r="E33" s="26">
        <v>800</v>
      </c>
    </row>
    <row r="34" spans="1:5" x14ac:dyDescent="0.25">
      <c r="A34" s="27" t="s">
        <v>30</v>
      </c>
      <c r="B34" s="28" t="s">
        <v>36</v>
      </c>
      <c r="C34" s="29">
        <v>700</v>
      </c>
      <c r="D34" s="29">
        <v>700</v>
      </c>
      <c r="E34" s="29">
        <v>700</v>
      </c>
    </row>
    <row r="35" spans="1:5" x14ac:dyDescent="0.25">
      <c r="A35" s="27" t="s">
        <v>55</v>
      </c>
      <c r="B35" s="28" t="s">
        <v>75</v>
      </c>
      <c r="C35" s="29">
        <v>100</v>
      </c>
      <c r="D35" s="29">
        <v>100</v>
      </c>
      <c r="E35" s="29">
        <v>100</v>
      </c>
    </row>
    <row r="36" spans="1:5" x14ac:dyDescent="0.25">
      <c r="A36" s="18" t="s">
        <v>37</v>
      </c>
      <c r="B36" s="19" t="s">
        <v>38</v>
      </c>
      <c r="C36" s="20">
        <v>18200</v>
      </c>
      <c r="D36" s="20">
        <v>18200</v>
      </c>
      <c r="E36" s="20">
        <v>18200</v>
      </c>
    </row>
    <row r="37" spans="1:5" x14ac:dyDescent="0.25">
      <c r="A37" s="24" t="s">
        <v>39</v>
      </c>
      <c r="B37" s="25" t="s">
        <v>40</v>
      </c>
      <c r="C37" s="26">
        <v>18200</v>
      </c>
      <c r="D37" s="26">
        <v>18200</v>
      </c>
      <c r="E37" s="26">
        <v>18200</v>
      </c>
    </row>
    <row r="38" spans="1:5" x14ac:dyDescent="0.25">
      <c r="A38" s="27" t="s">
        <v>41</v>
      </c>
      <c r="B38" s="28" t="s">
        <v>60</v>
      </c>
      <c r="C38" s="29">
        <v>18200</v>
      </c>
      <c r="D38" s="29">
        <v>18200</v>
      </c>
      <c r="E38" s="29">
        <v>18200</v>
      </c>
    </row>
    <row r="39" spans="1:5" x14ac:dyDescent="0.25">
      <c r="A39" s="18" t="s">
        <v>42</v>
      </c>
      <c r="B39" s="19" t="s">
        <v>43</v>
      </c>
      <c r="C39" s="20">
        <v>500</v>
      </c>
      <c r="D39" s="20">
        <v>500</v>
      </c>
      <c r="E39" s="20">
        <v>500</v>
      </c>
    </row>
    <row r="40" spans="1:5" x14ac:dyDescent="0.25">
      <c r="A40" s="24" t="s">
        <v>44</v>
      </c>
      <c r="B40" s="25" t="s">
        <v>45</v>
      </c>
      <c r="C40" s="26">
        <v>500</v>
      </c>
      <c r="D40" s="26">
        <v>500</v>
      </c>
      <c r="E40" s="26">
        <v>500</v>
      </c>
    </row>
    <row r="41" spans="1:5" x14ac:dyDescent="0.25">
      <c r="A41" s="27" t="s">
        <v>46</v>
      </c>
      <c r="B41" s="28" t="s">
        <v>69</v>
      </c>
      <c r="C41" s="29">
        <v>500</v>
      </c>
      <c r="D41" s="29">
        <v>500</v>
      </c>
      <c r="E41" s="29">
        <v>500</v>
      </c>
    </row>
    <row r="42" spans="1:5" x14ac:dyDescent="0.25">
      <c r="A42" s="15" t="s">
        <v>47</v>
      </c>
      <c r="B42" s="16" t="s">
        <v>48</v>
      </c>
      <c r="C42" s="17">
        <v>24400</v>
      </c>
      <c r="D42" s="17">
        <v>24400</v>
      </c>
      <c r="E42" s="17">
        <v>24400</v>
      </c>
    </row>
    <row r="43" spans="1:5" x14ac:dyDescent="0.25">
      <c r="A43" s="18" t="s">
        <v>49</v>
      </c>
      <c r="B43" s="19" t="s">
        <v>50</v>
      </c>
      <c r="C43" s="20">
        <v>24400</v>
      </c>
      <c r="D43" s="20">
        <v>24400</v>
      </c>
      <c r="E43" s="20">
        <v>24400</v>
      </c>
    </row>
    <row r="44" spans="1:5" x14ac:dyDescent="0.25">
      <c r="A44" s="21" t="s">
        <v>51</v>
      </c>
      <c r="B44" s="22" t="s">
        <v>52</v>
      </c>
      <c r="C44" s="23">
        <v>700</v>
      </c>
      <c r="D44" s="23">
        <v>700</v>
      </c>
      <c r="E44" s="23">
        <v>700</v>
      </c>
    </row>
    <row r="45" spans="1:5" x14ac:dyDescent="0.25">
      <c r="A45" s="21" t="s">
        <v>55</v>
      </c>
      <c r="B45" s="22" t="s">
        <v>61</v>
      </c>
      <c r="C45" s="23">
        <v>23700</v>
      </c>
      <c r="D45" s="23">
        <v>23700</v>
      </c>
      <c r="E45" s="23">
        <v>23700</v>
      </c>
    </row>
    <row r="46" spans="1:5" x14ac:dyDescent="0.25">
      <c r="A46" s="15" t="s">
        <v>63</v>
      </c>
      <c r="B46" s="16" t="s">
        <v>64</v>
      </c>
      <c r="C46" s="17">
        <v>1254</v>
      </c>
      <c r="D46" s="17">
        <v>1254</v>
      </c>
      <c r="E46" s="17">
        <v>1254</v>
      </c>
    </row>
    <row r="47" spans="1:5" x14ac:dyDescent="0.25">
      <c r="A47" s="18" t="s">
        <v>65</v>
      </c>
      <c r="B47" s="19" t="s">
        <v>66</v>
      </c>
      <c r="C47" s="20">
        <v>1254</v>
      </c>
      <c r="D47" s="20">
        <v>1254</v>
      </c>
      <c r="E47" s="20">
        <v>1254</v>
      </c>
    </row>
    <row r="48" spans="1:5" x14ac:dyDescent="0.25">
      <c r="A48" s="21" t="s">
        <v>67</v>
      </c>
      <c r="B48" s="22" t="s">
        <v>68</v>
      </c>
      <c r="C48" s="23">
        <v>500</v>
      </c>
      <c r="D48" s="23">
        <v>500</v>
      </c>
      <c r="E48" s="23">
        <v>500</v>
      </c>
    </row>
    <row r="49" spans="1:5" x14ac:dyDescent="0.25">
      <c r="A49" s="21" t="s">
        <v>55</v>
      </c>
      <c r="B49" s="22" t="s">
        <v>76</v>
      </c>
      <c r="C49" s="23">
        <v>754</v>
      </c>
      <c r="D49" s="23">
        <v>754</v>
      </c>
      <c r="E49" s="23">
        <v>754</v>
      </c>
    </row>
    <row r="328" ht="0" hidden="1" customHeight="1" x14ac:dyDescent="0.25"/>
  </sheetData>
  <mergeCells count="5">
    <mergeCell ref="A1:E1"/>
    <mergeCell ref="A2:D2"/>
    <mergeCell ref="A3:C3"/>
    <mergeCell ref="A4:E4"/>
    <mergeCell ref="A6:E6"/>
  </mergeCells>
  <pageMargins left="0.39370078740157499" right="0.196850393700787" top="0.39370078740157499" bottom="0.63976377952755903" header="0.39370078740157499" footer="0.39370078740157499"/>
  <pageSetup paperSize="9" scale="97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97"/>
  <sheetViews>
    <sheetView showGridLines="0" workbookViewId="0">
      <selection activeCell="A4" sqref="A4:E4"/>
    </sheetView>
  </sheetViews>
  <sheetFormatPr defaultRowHeight="15" x14ac:dyDescent="0.25"/>
  <cols>
    <col min="1" max="1" width="16.140625" customWidth="1"/>
    <col min="2" max="2" width="63.42578125" customWidth="1"/>
    <col min="3" max="3" width="20.28515625" customWidth="1"/>
    <col min="4" max="5" width="20.28515625" style="36" customWidth="1"/>
  </cols>
  <sheetData>
    <row r="1" spans="1:5" s="37" customFormat="1" x14ac:dyDescent="0.25">
      <c r="A1" s="41" t="s">
        <v>233</v>
      </c>
      <c r="B1" s="42"/>
      <c r="C1" s="42"/>
      <c r="D1" s="42"/>
      <c r="E1" s="42"/>
    </row>
    <row r="2" spans="1:5" s="37" customFormat="1" x14ac:dyDescent="0.25">
      <c r="A2" s="41" t="s">
        <v>234</v>
      </c>
      <c r="B2" s="42"/>
      <c r="C2" s="42"/>
      <c r="D2" s="42"/>
      <c r="E2" s="38"/>
    </row>
    <row r="3" spans="1:5" ht="21.2" customHeight="1" x14ac:dyDescent="0.25">
      <c r="A3" s="41" t="s">
        <v>235</v>
      </c>
      <c r="B3" s="41"/>
      <c r="C3" s="41"/>
      <c r="D3" s="38"/>
      <c r="E3" s="38"/>
    </row>
    <row r="4" spans="1:5" s="37" customFormat="1" ht="21.2" customHeight="1" x14ac:dyDescent="0.25">
      <c r="A4" s="43" t="s">
        <v>236</v>
      </c>
      <c r="B4" s="43"/>
      <c r="C4" s="43"/>
      <c r="D4" s="43"/>
      <c r="E4" s="43"/>
    </row>
    <row r="5" spans="1:5" s="37" customFormat="1" ht="21.2" customHeight="1" x14ac:dyDescent="0.25">
      <c r="A5" s="39"/>
      <c r="B5" s="39"/>
      <c r="C5" s="39"/>
      <c r="D5" s="38"/>
      <c r="E5" s="38"/>
    </row>
    <row r="6" spans="1:5" x14ac:dyDescent="0.25">
      <c r="A6" s="1" t="s">
        <v>1</v>
      </c>
      <c r="B6" s="1" t="s">
        <v>77</v>
      </c>
      <c r="C6" s="2" t="s">
        <v>230</v>
      </c>
      <c r="D6" s="2" t="s">
        <v>231</v>
      </c>
      <c r="E6" s="2" t="s">
        <v>232</v>
      </c>
    </row>
    <row r="7" spans="1:5" x14ac:dyDescent="0.25">
      <c r="A7" s="3" t="s">
        <v>214</v>
      </c>
      <c r="B7" s="4" t="s">
        <v>71</v>
      </c>
      <c r="C7" s="5">
        <f t="shared" ref="C7:E9" si="0">C8</f>
        <v>1324657</v>
      </c>
      <c r="D7" s="5">
        <f t="shared" si="0"/>
        <v>1320889</v>
      </c>
      <c r="E7" s="5">
        <f t="shared" si="0"/>
        <v>1320889</v>
      </c>
    </row>
    <row r="8" spans="1:5" ht="24" x14ac:dyDescent="0.25">
      <c r="A8" s="6" t="s">
        <v>78</v>
      </c>
      <c r="B8" s="7" t="s">
        <v>79</v>
      </c>
      <c r="C8" s="8">
        <f t="shared" si="0"/>
        <v>1324657</v>
      </c>
      <c r="D8" s="8">
        <f t="shared" si="0"/>
        <v>1320889</v>
      </c>
      <c r="E8" s="8">
        <f t="shared" si="0"/>
        <v>1320889</v>
      </c>
    </row>
    <row r="9" spans="1:5" x14ac:dyDescent="0.25">
      <c r="A9" s="9" t="s">
        <v>80</v>
      </c>
      <c r="B9" s="10" t="s">
        <v>81</v>
      </c>
      <c r="C9" s="11">
        <f t="shared" si="0"/>
        <v>1324657</v>
      </c>
      <c r="D9" s="11">
        <f t="shared" si="0"/>
        <v>1320889</v>
      </c>
      <c r="E9" s="11">
        <f t="shared" si="0"/>
        <v>1320889</v>
      </c>
    </row>
    <row r="10" spans="1:5" ht="24" x14ac:dyDescent="0.25">
      <c r="A10" s="12" t="s">
        <v>215</v>
      </c>
      <c r="B10" s="13" t="s">
        <v>216</v>
      </c>
      <c r="C10" s="14">
        <f>C11+C43+C170</f>
        <v>1324657</v>
      </c>
      <c r="D10" s="14">
        <f>D11+D43+D170</f>
        <v>1320889</v>
      </c>
      <c r="E10" s="14">
        <f>E11+E43+E170</f>
        <v>1320889</v>
      </c>
    </row>
    <row r="11" spans="1:5" x14ac:dyDescent="0.25">
      <c r="A11" s="30" t="s">
        <v>82</v>
      </c>
      <c r="B11" s="31" t="s">
        <v>83</v>
      </c>
      <c r="C11" s="32">
        <f>C12+C33</f>
        <v>997880</v>
      </c>
      <c r="D11" s="32">
        <f>D12+D33</f>
        <v>997880</v>
      </c>
      <c r="E11" s="32">
        <f>E12+E33</f>
        <v>997880</v>
      </c>
    </row>
    <row r="12" spans="1:5" ht="24" x14ac:dyDescent="0.25">
      <c r="A12" s="33" t="s">
        <v>84</v>
      </c>
      <c r="B12" s="34" t="s">
        <v>85</v>
      </c>
      <c r="C12" s="35">
        <f t="shared" ref="C12:E13" si="1">C13</f>
        <v>22400</v>
      </c>
      <c r="D12" s="35">
        <f t="shared" si="1"/>
        <v>22400</v>
      </c>
      <c r="E12" s="35">
        <f t="shared" si="1"/>
        <v>22400</v>
      </c>
    </row>
    <row r="13" spans="1:5" x14ac:dyDescent="0.25">
      <c r="A13" s="15" t="s">
        <v>86</v>
      </c>
      <c r="B13" s="16" t="s">
        <v>87</v>
      </c>
      <c r="C13" s="17">
        <f t="shared" si="1"/>
        <v>22400</v>
      </c>
      <c r="D13" s="17">
        <f t="shared" si="1"/>
        <v>22400</v>
      </c>
      <c r="E13" s="17">
        <f t="shared" si="1"/>
        <v>22400</v>
      </c>
    </row>
    <row r="14" spans="1:5" x14ac:dyDescent="0.25">
      <c r="A14" s="18" t="s">
        <v>88</v>
      </c>
      <c r="B14" s="19" t="s">
        <v>89</v>
      </c>
      <c r="C14" s="20">
        <f>SUM(C15:C32)</f>
        <v>22400</v>
      </c>
      <c r="D14" s="20">
        <f>SUM(D15:D32)</f>
        <v>22400</v>
      </c>
      <c r="E14" s="20">
        <f>SUM(E15:E32)</f>
        <v>22400</v>
      </c>
    </row>
    <row r="15" spans="1:5" x14ac:dyDescent="0.25">
      <c r="A15" s="21" t="s">
        <v>90</v>
      </c>
      <c r="B15" s="22" t="s">
        <v>91</v>
      </c>
      <c r="C15" s="23">
        <v>2000</v>
      </c>
      <c r="D15" s="23">
        <v>2000</v>
      </c>
      <c r="E15" s="23">
        <v>2000</v>
      </c>
    </row>
    <row r="16" spans="1:5" x14ac:dyDescent="0.25">
      <c r="A16" s="21" t="s">
        <v>92</v>
      </c>
      <c r="B16" s="22" t="s">
        <v>93</v>
      </c>
      <c r="C16" s="23">
        <v>465</v>
      </c>
      <c r="D16" s="23">
        <v>465</v>
      </c>
      <c r="E16" s="23">
        <v>465</v>
      </c>
    </row>
    <row r="17" spans="1:16" x14ac:dyDescent="0.25">
      <c r="A17" s="21" t="s">
        <v>193</v>
      </c>
      <c r="B17" s="22" t="s">
        <v>194</v>
      </c>
      <c r="C17" s="23">
        <v>531</v>
      </c>
      <c r="D17" s="23">
        <v>531</v>
      </c>
      <c r="E17" s="23">
        <v>531</v>
      </c>
    </row>
    <row r="18" spans="1:16" x14ac:dyDescent="0.25">
      <c r="A18" s="21" t="s">
        <v>94</v>
      </c>
      <c r="B18" s="22" t="s">
        <v>95</v>
      </c>
      <c r="C18" s="23">
        <v>3361</v>
      </c>
      <c r="D18" s="23">
        <v>3361</v>
      </c>
      <c r="E18" s="23">
        <v>3361</v>
      </c>
    </row>
    <row r="19" spans="1:16" x14ac:dyDescent="0.25">
      <c r="A19" s="21" t="s">
        <v>96</v>
      </c>
      <c r="B19" s="22" t="s">
        <v>97</v>
      </c>
      <c r="C19" s="23">
        <v>2000</v>
      </c>
      <c r="D19" s="23">
        <v>2000</v>
      </c>
      <c r="E19" s="23">
        <v>2000</v>
      </c>
    </row>
    <row r="20" spans="1:16" x14ac:dyDescent="0.25">
      <c r="A20" s="21" t="s">
        <v>98</v>
      </c>
      <c r="B20" s="22" t="s">
        <v>99</v>
      </c>
      <c r="C20" s="23">
        <v>1327</v>
      </c>
      <c r="D20" s="23">
        <v>1327</v>
      </c>
      <c r="E20" s="23">
        <v>1327</v>
      </c>
    </row>
    <row r="21" spans="1:16" x14ac:dyDescent="0.25">
      <c r="A21" s="21" t="s">
        <v>100</v>
      </c>
      <c r="B21" s="22" t="s">
        <v>165</v>
      </c>
      <c r="C21" s="23">
        <v>133</v>
      </c>
      <c r="D21" s="23">
        <v>133</v>
      </c>
      <c r="E21" s="23">
        <v>133</v>
      </c>
    </row>
    <row r="22" spans="1:16" x14ac:dyDescent="0.25">
      <c r="A22" s="21" t="s">
        <v>102</v>
      </c>
      <c r="B22" s="22" t="s">
        <v>206</v>
      </c>
      <c r="C22" s="23">
        <v>133</v>
      </c>
      <c r="D22" s="23">
        <v>133</v>
      </c>
      <c r="E22" s="23">
        <v>133</v>
      </c>
    </row>
    <row r="23" spans="1:16" x14ac:dyDescent="0.25">
      <c r="A23" s="21" t="s">
        <v>103</v>
      </c>
      <c r="B23" s="22" t="s">
        <v>104</v>
      </c>
      <c r="C23" s="23">
        <v>1274</v>
      </c>
      <c r="D23" s="23">
        <v>1274</v>
      </c>
      <c r="E23" s="23">
        <v>1274</v>
      </c>
    </row>
    <row r="24" spans="1:16" x14ac:dyDescent="0.25">
      <c r="A24" s="21" t="s">
        <v>105</v>
      </c>
      <c r="B24" s="22" t="s">
        <v>106</v>
      </c>
      <c r="C24" s="23">
        <v>2100</v>
      </c>
      <c r="D24" s="23">
        <v>2100</v>
      </c>
      <c r="E24" s="23">
        <v>2100</v>
      </c>
    </row>
    <row r="25" spans="1:16" x14ac:dyDescent="0.25">
      <c r="A25" s="21" t="s">
        <v>107</v>
      </c>
      <c r="B25" s="22" t="s">
        <v>108</v>
      </c>
      <c r="C25" s="23">
        <v>2300</v>
      </c>
      <c r="D25" s="23">
        <v>2300</v>
      </c>
      <c r="E25" s="23">
        <v>2300</v>
      </c>
      <c r="L25" s="41"/>
      <c r="M25" s="42"/>
      <c r="N25" s="42"/>
      <c r="O25" s="42"/>
      <c r="P25" s="42"/>
    </row>
    <row r="26" spans="1:16" x14ac:dyDescent="0.25">
      <c r="A26" s="21" t="s">
        <v>195</v>
      </c>
      <c r="B26" s="22" t="s">
        <v>196</v>
      </c>
      <c r="C26" s="23">
        <v>1130</v>
      </c>
      <c r="D26" s="23">
        <v>1130</v>
      </c>
      <c r="E26" s="23">
        <v>1130</v>
      </c>
      <c r="L26" s="41"/>
      <c r="M26" s="42"/>
      <c r="N26" s="42"/>
      <c r="O26" s="42"/>
      <c r="P26" s="38"/>
    </row>
    <row r="27" spans="1:16" x14ac:dyDescent="0.25">
      <c r="A27" s="21" t="s">
        <v>109</v>
      </c>
      <c r="B27" s="22" t="s">
        <v>110</v>
      </c>
      <c r="C27" s="23">
        <v>1650</v>
      </c>
      <c r="D27" s="23">
        <v>1650</v>
      </c>
      <c r="E27" s="23">
        <v>1650</v>
      </c>
      <c r="L27" s="41"/>
      <c r="M27" s="42"/>
      <c r="N27" s="42"/>
      <c r="O27" s="38"/>
      <c r="P27" s="38"/>
    </row>
    <row r="28" spans="1:16" x14ac:dyDescent="0.25">
      <c r="A28" s="21" t="s">
        <v>113</v>
      </c>
      <c r="B28" s="22" t="s">
        <v>114</v>
      </c>
      <c r="C28" s="23">
        <v>3200</v>
      </c>
      <c r="D28" s="23">
        <v>3200</v>
      </c>
      <c r="E28" s="23">
        <v>3200</v>
      </c>
    </row>
    <row r="29" spans="1:16" x14ac:dyDescent="0.25">
      <c r="A29" s="21" t="s">
        <v>147</v>
      </c>
      <c r="B29" s="22" t="s">
        <v>148</v>
      </c>
      <c r="C29" s="23">
        <v>66</v>
      </c>
      <c r="D29" s="23">
        <v>66</v>
      </c>
      <c r="E29" s="23">
        <v>66</v>
      </c>
    </row>
    <row r="30" spans="1:16" x14ac:dyDescent="0.25">
      <c r="A30" s="21" t="s">
        <v>115</v>
      </c>
      <c r="B30" s="22" t="s">
        <v>217</v>
      </c>
      <c r="C30" s="23">
        <v>133</v>
      </c>
      <c r="D30" s="23">
        <v>133</v>
      </c>
      <c r="E30" s="23">
        <v>133</v>
      </c>
    </row>
    <row r="31" spans="1:16" x14ac:dyDescent="0.25">
      <c r="A31" s="21" t="s">
        <v>133</v>
      </c>
      <c r="B31" s="22" t="s">
        <v>197</v>
      </c>
      <c r="C31" s="23">
        <v>66</v>
      </c>
      <c r="D31" s="23">
        <v>66</v>
      </c>
      <c r="E31" s="23">
        <v>66</v>
      </c>
    </row>
    <row r="32" spans="1:16" x14ac:dyDescent="0.25">
      <c r="A32" s="21" t="s">
        <v>116</v>
      </c>
      <c r="B32" s="22" t="s">
        <v>218</v>
      </c>
      <c r="C32" s="23">
        <v>531</v>
      </c>
      <c r="D32" s="23">
        <v>531</v>
      </c>
      <c r="E32" s="23">
        <v>531</v>
      </c>
    </row>
    <row r="33" spans="1:5" ht="24" x14ac:dyDescent="0.25">
      <c r="A33" s="33" t="s">
        <v>118</v>
      </c>
      <c r="B33" s="34" t="s">
        <v>119</v>
      </c>
      <c r="C33" s="35">
        <f t="shared" ref="C33:E35" si="2">C34</f>
        <v>975480</v>
      </c>
      <c r="D33" s="35">
        <f t="shared" si="2"/>
        <v>975480</v>
      </c>
      <c r="E33" s="35">
        <f t="shared" si="2"/>
        <v>975480</v>
      </c>
    </row>
    <row r="34" spans="1:5" x14ac:dyDescent="0.25">
      <c r="A34" s="15" t="s">
        <v>120</v>
      </c>
      <c r="B34" s="16" t="s">
        <v>19</v>
      </c>
      <c r="C34" s="17">
        <f t="shared" si="2"/>
        <v>975480</v>
      </c>
      <c r="D34" s="17">
        <f t="shared" si="2"/>
        <v>975480</v>
      </c>
      <c r="E34" s="17">
        <f t="shared" si="2"/>
        <v>975480</v>
      </c>
    </row>
    <row r="35" spans="1:5" x14ac:dyDescent="0.25">
      <c r="A35" s="18" t="s">
        <v>121</v>
      </c>
      <c r="B35" s="19" t="s">
        <v>27</v>
      </c>
      <c r="C35" s="20">
        <f t="shared" si="2"/>
        <v>975480</v>
      </c>
      <c r="D35" s="20">
        <f t="shared" si="2"/>
        <v>975480</v>
      </c>
      <c r="E35" s="20">
        <f t="shared" si="2"/>
        <v>975480</v>
      </c>
    </row>
    <row r="36" spans="1:5" x14ac:dyDescent="0.25">
      <c r="A36" s="24" t="s">
        <v>122</v>
      </c>
      <c r="B36" s="25" t="s">
        <v>29</v>
      </c>
      <c r="C36" s="26">
        <f>SUM(C37:C42)</f>
        <v>975480</v>
      </c>
      <c r="D36" s="26">
        <f>SUM(D37:D42)</f>
        <v>975480</v>
      </c>
      <c r="E36" s="26">
        <f>SUM(E37:E42)</f>
        <v>975480</v>
      </c>
    </row>
    <row r="37" spans="1:5" x14ac:dyDescent="0.25">
      <c r="A37" s="27" t="s">
        <v>123</v>
      </c>
      <c r="B37" s="28" t="s">
        <v>124</v>
      </c>
      <c r="C37" s="29">
        <v>760000</v>
      </c>
      <c r="D37" s="29">
        <v>760000</v>
      </c>
      <c r="E37" s="29">
        <v>760000</v>
      </c>
    </row>
    <row r="38" spans="1:5" x14ac:dyDescent="0.25">
      <c r="A38" s="27" t="s">
        <v>125</v>
      </c>
      <c r="B38" s="28" t="s">
        <v>126</v>
      </c>
      <c r="C38" s="29">
        <v>20000</v>
      </c>
      <c r="D38" s="29">
        <v>20000</v>
      </c>
      <c r="E38" s="29">
        <v>20000</v>
      </c>
    </row>
    <row r="39" spans="1:5" x14ac:dyDescent="0.25">
      <c r="A39" s="27" t="s">
        <v>127</v>
      </c>
      <c r="B39" s="28" t="s">
        <v>128</v>
      </c>
      <c r="C39" s="29">
        <v>39000</v>
      </c>
      <c r="D39" s="29">
        <v>39000</v>
      </c>
      <c r="E39" s="29">
        <v>39000</v>
      </c>
    </row>
    <row r="40" spans="1:5" x14ac:dyDescent="0.25">
      <c r="A40" s="27" t="s">
        <v>129</v>
      </c>
      <c r="B40" s="28" t="s">
        <v>130</v>
      </c>
      <c r="C40" s="29">
        <v>129480</v>
      </c>
      <c r="D40" s="29">
        <v>129480</v>
      </c>
      <c r="E40" s="29">
        <v>129480</v>
      </c>
    </row>
    <row r="41" spans="1:5" x14ac:dyDescent="0.25">
      <c r="A41" s="27" t="s">
        <v>131</v>
      </c>
      <c r="B41" s="28" t="s">
        <v>198</v>
      </c>
      <c r="C41" s="29">
        <v>20000</v>
      </c>
      <c r="D41" s="29">
        <v>20000</v>
      </c>
      <c r="E41" s="29">
        <v>20000</v>
      </c>
    </row>
    <row r="42" spans="1:5" x14ac:dyDescent="0.25">
      <c r="A42" s="27" t="s">
        <v>133</v>
      </c>
      <c r="B42" s="28" t="s">
        <v>134</v>
      </c>
      <c r="C42" s="29">
        <v>7000</v>
      </c>
      <c r="D42" s="29">
        <v>7000</v>
      </c>
      <c r="E42" s="29">
        <v>7000</v>
      </c>
    </row>
    <row r="43" spans="1:5" x14ac:dyDescent="0.25">
      <c r="A43" s="30" t="s">
        <v>135</v>
      </c>
      <c r="B43" s="31" t="s">
        <v>136</v>
      </c>
      <c r="C43" s="32">
        <f>C44+C65+C76+C93+C134+C145+C162</f>
        <v>257197</v>
      </c>
      <c r="D43" s="32">
        <f>D44+D65+D76+D93+D134+D145+D162</f>
        <v>253429</v>
      </c>
      <c r="E43" s="32">
        <f>E44+E65+E76+E93+E134+E145+E162</f>
        <v>253429</v>
      </c>
    </row>
    <row r="44" spans="1:5" ht="24" x14ac:dyDescent="0.25">
      <c r="A44" s="33" t="s">
        <v>137</v>
      </c>
      <c r="B44" s="34" t="s">
        <v>138</v>
      </c>
      <c r="C44" s="35">
        <f>C45+C51</f>
        <v>94300</v>
      </c>
      <c r="D44" s="35">
        <f>D45+D51</f>
        <v>94300</v>
      </c>
      <c r="E44" s="35">
        <f>E45+E51</f>
        <v>94300</v>
      </c>
    </row>
    <row r="45" spans="1:5" x14ac:dyDescent="0.25">
      <c r="A45" s="15" t="s">
        <v>86</v>
      </c>
      <c r="B45" s="16" t="s">
        <v>87</v>
      </c>
      <c r="C45" s="17">
        <f>C46</f>
        <v>42000</v>
      </c>
      <c r="D45" s="17">
        <f>D46</f>
        <v>42000</v>
      </c>
      <c r="E45" s="17">
        <f>E46</f>
        <v>42000</v>
      </c>
    </row>
    <row r="46" spans="1:5" x14ac:dyDescent="0.25">
      <c r="A46" s="18" t="s">
        <v>139</v>
      </c>
      <c r="B46" s="19" t="s">
        <v>87</v>
      </c>
      <c r="C46" s="20">
        <f>SUM(C47:C50)</f>
        <v>42000</v>
      </c>
      <c r="D46" s="20">
        <f>SUM(D47:D50)</f>
        <v>42000</v>
      </c>
      <c r="E46" s="20">
        <f>SUM(E47:E50)</f>
        <v>42000</v>
      </c>
    </row>
    <row r="47" spans="1:5" x14ac:dyDescent="0.25">
      <c r="A47" s="21" t="s">
        <v>123</v>
      </c>
      <c r="B47" s="22" t="s">
        <v>207</v>
      </c>
      <c r="C47" s="23">
        <v>33500</v>
      </c>
      <c r="D47" s="23">
        <v>33500</v>
      </c>
      <c r="E47" s="23">
        <v>33500</v>
      </c>
    </row>
    <row r="48" spans="1:5" x14ac:dyDescent="0.25">
      <c r="A48" s="21" t="s">
        <v>127</v>
      </c>
      <c r="B48" s="22" t="s">
        <v>128</v>
      </c>
      <c r="C48" s="23">
        <v>2000</v>
      </c>
      <c r="D48" s="23">
        <v>2000</v>
      </c>
      <c r="E48" s="23">
        <v>2000</v>
      </c>
    </row>
    <row r="49" spans="1:5" x14ac:dyDescent="0.25">
      <c r="A49" s="21" t="s">
        <v>129</v>
      </c>
      <c r="B49" s="22" t="s">
        <v>208</v>
      </c>
      <c r="C49" s="23">
        <v>5500</v>
      </c>
      <c r="D49" s="23">
        <v>5500</v>
      </c>
      <c r="E49" s="23">
        <v>5500</v>
      </c>
    </row>
    <row r="50" spans="1:5" x14ac:dyDescent="0.25">
      <c r="A50" s="21" t="s">
        <v>131</v>
      </c>
      <c r="B50" s="22" t="s">
        <v>198</v>
      </c>
      <c r="C50" s="23">
        <v>1000</v>
      </c>
      <c r="D50" s="23">
        <v>1000</v>
      </c>
      <c r="E50" s="23">
        <v>1000</v>
      </c>
    </row>
    <row r="51" spans="1:5" x14ac:dyDescent="0.25">
      <c r="A51" s="15" t="s">
        <v>140</v>
      </c>
      <c r="B51" s="16" t="s">
        <v>13</v>
      </c>
      <c r="C51" s="17">
        <f>C52</f>
        <v>52300</v>
      </c>
      <c r="D51" s="17">
        <f>D52</f>
        <v>52300</v>
      </c>
      <c r="E51" s="17">
        <f>E52</f>
        <v>52300</v>
      </c>
    </row>
    <row r="52" spans="1:5" x14ac:dyDescent="0.25">
      <c r="A52" s="18" t="s">
        <v>141</v>
      </c>
      <c r="B52" s="19" t="s">
        <v>15</v>
      </c>
      <c r="C52" s="20">
        <f>SUM(C53:C64)</f>
        <v>52300</v>
      </c>
      <c r="D52" s="20">
        <f>SUM(D53:D64)</f>
        <v>52300</v>
      </c>
      <c r="E52" s="20">
        <f>SUM(E53:E64)</f>
        <v>52300</v>
      </c>
    </row>
    <row r="53" spans="1:5" x14ac:dyDescent="0.25">
      <c r="A53" s="21" t="s">
        <v>123</v>
      </c>
      <c r="B53" s="22" t="s">
        <v>207</v>
      </c>
      <c r="C53" s="23">
        <v>10000</v>
      </c>
      <c r="D53" s="23">
        <v>10000</v>
      </c>
      <c r="E53" s="23">
        <v>10000</v>
      </c>
    </row>
    <row r="54" spans="1:5" x14ac:dyDescent="0.25">
      <c r="A54" s="21" t="s">
        <v>127</v>
      </c>
      <c r="B54" s="22" t="s">
        <v>128</v>
      </c>
      <c r="C54" s="23">
        <v>550</v>
      </c>
      <c r="D54" s="23">
        <v>550</v>
      </c>
      <c r="E54" s="23">
        <v>550</v>
      </c>
    </row>
    <row r="55" spans="1:5" x14ac:dyDescent="0.25">
      <c r="A55" s="21" t="s">
        <v>129</v>
      </c>
      <c r="B55" s="22" t="s">
        <v>208</v>
      </c>
      <c r="C55" s="23">
        <v>1500</v>
      </c>
      <c r="D55" s="23">
        <v>1500</v>
      </c>
      <c r="E55" s="23">
        <v>1500</v>
      </c>
    </row>
    <row r="56" spans="1:5" x14ac:dyDescent="0.25">
      <c r="A56" s="21" t="s">
        <v>90</v>
      </c>
      <c r="B56" s="22" t="s">
        <v>91</v>
      </c>
      <c r="C56" s="23">
        <v>1000</v>
      </c>
      <c r="D56" s="23">
        <v>1000</v>
      </c>
      <c r="E56" s="23">
        <v>1000</v>
      </c>
    </row>
    <row r="57" spans="1:5" x14ac:dyDescent="0.25">
      <c r="A57" s="21" t="s">
        <v>131</v>
      </c>
      <c r="B57" s="22" t="s">
        <v>198</v>
      </c>
      <c r="C57" s="23">
        <v>350</v>
      </c>
      <c r="D57" s="23">
        <v>350</v>
      </c>
      <c r="E57" s="23">
        <v>350</v>
      </c>
    </row>
    <row r="58" spans="1:5" x14ac:dyDescent="0.25">
      <c r="A58" s="21" t="s">
        <v>94</v>
      </c>
      <c r="B58" s="22" t="s">
        <v>211</v>
      </c>
      <c r="C58" s="23">
        <v>2500</v>
      </c>
      <c r="D58" s="23">
        <v>2500</v>
      </c>
      <c r="E58" s="23">
        <v>2500</v>
      </c>
    </row>
    <row r="59" spans="1:5" x14ac:dyDescent="0.25">
      <c r="A59" s="21" t="s">
        <v>142</v>
      </c>
      <c r="B59" s="22" t="s">
        <v>143</v>
      </c>
      <c r="C59" s="23">
        <v>25000</v>
      </c>
      <c r="D59" s="23">
        <v>25000</v>
      </c>
      <c r="E59" s="23">
        <v>25000</v>
      </c>
    </row>
    <row r="60" spans="1:5" x14ac:dyDescent="0.25">
      <c r="A60" s="21" t="s">
        <v>100</v>
      </c>
      <c r="B60" s="22" t="s">
        <v>101</v>
      </c>
      <c r="C60" s="23">
        <v>2500</v>
      </c>
      <c r="D60" s="23">
        <v>2500</v>
      </c>
      <c r="E60" s="23">
        <v>2500</v>
      </c>
    </row>
    <row r="61" spans="1:5" x14ac:dyDescent="0.25">
      <c r="A61" s="21" t="s">
        <v>103</v>
      </c>
      <c r="B61" s="22" t="s">
        <v>168</v>
      </c>
      <c r="C61" s="23">
        <v>200</v>
      </c>
      <c r="D61" s="23">
        <v>200</v>
      </c>
      <c r="E61" s="23">
        <v>200</v>
      </c>
    </row>
    <row r="62" spans="1:5" x14ac:dyDescent="0.25">
      <c r="A62" s="21" t="s">
        <v>109</v>
      </c>
      <c r="B62" s="22" t="s">
        <v>110</v>
      </c>
      <c r="C62" s="23">
        <v>200</v>
      </c>
      <c r="D62" s="23">
        <v>200</v>
      </c>
      <c r="E62" s="23">
        <v>200</v>
      </c>
    </row>
    <row r="63" spans="1:5" x14ac:dyDescent="0.25">
      <c r="A63" s="21" t="s">
        <v>116</v>
      </c>
      <c r="B63" s="22" t="s">
        <v>117</v>
      </c>
      <c r="C63" s="23">
        <v>1500</v>
      </c>
      <c r="D63" s="23">
        <v>1500</v>
      </c>
      <c r="E63" s="23">
        <v>1500</v>
      </c>
    </row>
    <row r="64" spans="1:5" x14ac:dyDescent="0.25">
      <c r="A64" s="21" t="s">
        <v>152</v>
      </c>
      <c r="B64" s="22" t="s">
        <v>153</v>
      </c>
      <c r="C64" s="23">
        <v>7000</v>
      </c>
      <c r="D64" s="23">
        <v>7000</v>
      </c>
      <c r="E64" s="23">
        <v>7000</v>
      </c>
    </row>
    <row r="65" spans="1:5" ht="24" x14ac:dyDescent="0.25">
      <c r="A65" s="33" t="s">
        <v>145</v>
      </c>
      <c r="B65" s="34" t="s">
        <v>146</v>
      </c>
      <c r="C65" s="35">
        <f t="shared" ref="C65:E66" si="3">C66</f>
        <v>2654</v>
      </c>
      <c r="D65" s="35">
        <f t="shared" si="3"/>
        <v>2654</v>
      </c>
      <c r="E65" s="35">
        <f t="shared" si="3"/>
        <v>2654</v>
      </c>
    </row>
    <row r="66" spans="1:5" x14ac:dyDescent="0.25">
      <c r="A66" s="15" t="s">
        <v>86</v>
      </c>
      <c r="B66" s="16" t="s">
        <v>87</v>
      </c>
      <c r="C66" s="17">
        <f t="shared" si="3"/>
        <v>2654</v>
      </c>
      <c r="D66" s="17">
        <f t="shared" si="3"/>
        <v>2654</v>
      </c>
      <c r="E66" s="17">
        <f t="shared" si="3"/>
        <v>2654</v>
      </c>
    </row>
    <row r="67" spans="1:5" x14ac:dyDescent="0.25">
      <c r="A67" s="18" t="s">
        <v>139</v>
      </c>
      <c r="B67" s="19" t="s">
        <v>87</v>
      </c>
      <c r="C67" s="20">
        <f>SUM(C68:C75)</f>
        <v>2654</v>
      </c>
      <c r="D67" s="20">
        <f>SUM(D68:D75)</f>
        <v>2654</v>
      </c>
      <c r="E67" s="20">
        <f>SUM(E68:E75)</f>
        <v>2654</v>
      </c>
    </row>
    <row r="68" spans="1:5" x14ac:dyDescent="0.25">
      <c r="A68" s="21" t="s">
        <v>90</v>
      </c>
      <c r="B68" s="22" t="s">
        <v>91</v>
      </c>
      <c r="C68" s="23">
        <v>133</v>
      </c>
      <c r="D68" s="23">
        <v>133</v>
      </c>
      <c r="E68" s="23">
        <v>133</v>
      </c>
    </row>
    <row r="69" spans="1:5" x14ac:dyDescent="0.25">
      <c r="A69" s="21" t="s">
        <v>92</v>
      </c>
      <c r="B69" s="22" t="s">
        <v>93</v>
      </c>
      <c r="C69" s="23">
        <v>133</v>
      </c>
      <c r="D69" s="23">
        <v>133</v>
      </c>
      <c r="E69" s="23">
        <v>133</v>
      </c>
    </row>
    <row r="70" spans="1:5" x14ac:dyDescent="0.25">
      <c r="A70" s="21" t="s">
        <v>94</v>
      </c>
      <c r="B70" s="22" t="s">
        <v>95</v>
      </c>
      <c r="C70" s="23">
        <v>995</v>
      </c>
      <c r="D70" s="23">
        <v>995</v>
      </c>
      <c r="E70" s="23">
        <v>995</v>
      </c>
    </row>
    <row r="71" spans="1:5" x14ac:dyDescent="0.25">
      <c r="A71" s="21" t="s">
        <v>142</v>
      </c>
      <c r="B71" s="22" t="s">
        <v>143</v>
      </c>
      <c r="C71" s="23">
        <v>133</v>
      </c>
      <c r="D71" s="23">
        <v>133</v>
      </c>
      <c r="E71" s="23">
        <v>133</v>
      </c>
    </row>
    <row r="72" spans="1:5" x14ac:dyDescent="0.25">
      <c r="A72" s="21" t="s">
        <v>100</v>
      </c>
      <c r="B72" s="22" t="s">
        <v>101</v>
      </c>
      <c r="C72" s="23">
        <v>265</v>
      </c>
      <c r="D72" s="23">
        <v>265</v>
      </c>
      <c r="E72" s="23">
        <v>265</v>
      </c>
    </row>
    <row r="73" spans="1:5" x14ac:dyDescent="0.25">
      <c r="A73" s="21" t="s">
        <v>103</v>
      </c>
      <c r="B73" s="22" t="s">
        <v>168</v>
      </c>
      <c r="C73" s="23">
        <v>265</v>
      </c>
      <c r="D73" s="23">
        <v>265</v>
      </c>
      <c r="E73" s="23">
        <v>265</v>
      </c>
    </row>
    <row r="74" spans="1:5" x14ac:dyDescent="0.25">
      <c r="A74" s="21" t="s">
        <v>147</v>
      </c>
      <c r="B74" s="22" t="s">
        <v>148</v>
      </c>
      <c r="C74" s="23">
        <v>66</v>
      </c>
      <c r="D74" s="23">
        <v>66</v>
      </c>
      <c r="E74" s="23">
        <v>66</v>
      </c>
    </row>
    <row r="75" spans="1:5" x14ac:dyDescent="0.25">
      <c r="A75" s="21" t="s">
        <v>144</v>
      </c>
      <c r="B75" s="22" t="s">
        <v>154</v>
      </c>
      <c r="C75" s="23">
        <v>664</v>
      </c>
      <c r="D75" s="23">
        <v>664</v>
      </c>
      <c r="E75" s="23">
        <v>664</v>
      </c>
    </row>
    <row r="76" spans="1:5" ht="24" x14ac:dyDescent="0.25">
      <c r="A76" s="33" t="s">
        <v>149</v>
      </c>
      <c r="B76" s="34" t="s">
        <v>150</v>
      </c>
      <c r="C76" s="35">
        <f>C77+C85</f>
        <v>4450</v>
      </c>
      <c r="D76" s="35">
        <f>D77+D85</f>
        <v>4450</v>
      </c>
      <c r="E76" s="35">
        <f>E77+E85</f>
        <v>4450</v>
      </c>
    </row>
    <row r="77" spans="1:5" x14ac:dyDescent="0.25">
      <c r="A77" s="15" t="s">
        <v>86</v>
      </c>
      <c r="B77" s="16" t="s">
        <v>87</v>
      </c>
      <c r="C77" s="17">
        <f>C78</f>
        <v>3650</v>
      </c>
      <c r="D77" s="17">
        <f>D78</f>
        <v>3650</v>
      </c>
      <c r="E77" s="17">
        <f>E78</f>
        <v>3650</v>
      </c>
    </row>
    <row r="78" spans="1:5" x14ac:dyDescent="0.25">
      <c r="A78" s="18" t="s">
        <v>139</v>
      </c>
      <c r="B78" s="19" t="s">
        <v>87</v>
      </c>
      <c r="C78" s="20">
        <f>SUM(C79:C84)</f>
        <v>3650</v>
      </c>
      <c r="D78" s="20">
        <f>SUM(D79:D84)</f>
        <v>3650</v>
      </c>
      <c r="E78" s="20">
        <f>SUM(E79:E84)</f>
        <v>3650</v>
      </c>
    </row>
    <row r="79" spans="1:5" x14ac:dyDescent="0.25">
      <c r="A79" s="21" t="s">
        <v>90</v>
      </c>
      <c r="B79" s="22" t="s">
        <v>91</v>
      </c>
      <c r="C79" s="23">
        <v>2000</v>
      </c>
      <c r="D79" s="23">
        <v>2000</v>
      </c>
      <c r="E79" s="23">
        <v>2000</v>
      </c>
    </row>
    <row r="80" spans="1:5" x14ac:dyDescent="0.25">
      <c r="A80" s="21" t="s">
        <v>94</v>
      </c>
      <c r="B80" s="22" t="s">
        <v>219</v>
      </c>
      <c r="C80" s="23">
        <v>800</v>
      </c>
      <c r="D80" s="23">
        <v>800</v>
      </c>
      <c r="E80" s="23">
        <v>800</v>
      </c>
    </row>
    <row r="81" spans="1:5" x14ac:dyDescent="0.25">
      <c r="A81" s="21" t="s">
        <v>142</v>
      </c>
      <c r="B81" s="22" t="s">
        <v>143</v>
      </c>
      <c r="C81" s="23">
        <v>200</v>
      </c>
      <c r="D81" s="23">
        <v>200</v>
      </c>
      <c r="E81" s="23">
        <v>200</v>
      </c>
    </row>
    <row r="82" spans="1:5" x14ac:dyDescent="0.25">
      <c r="A82" s="21" t="s">
        <v>103</v>
      </c>
      <c r="B82" s="22" t="s">
        <v>151</v>
      </c>
      <c r="C82" s="23">
        <v>250</v>
      </c>
      <c r="D82" s="23">
        <v>250</v>
      </c>
      <c r="E82" s="23">
        <v>250</v>
      </c>
    </row>
    <row r="83" spans="1:5" x14ac:dyDescent="0.25">
      <c r="A83" s="21" t="s">
        <v>116</v>
      </c>
      <c r="B83" s="22" t="s">
        <v>117</v>
      </c>
      <c r="C83" s="23">
        <v>300</v>
      </c>
      <c r="D83" s="23">
        <v>300</v>
      </c>
      <c r="E83" s="23">
        <v>300</v>
      </c>
    </row>
    <row r="84" spans="1:5" x14ac:dyDescent="0.25">
      <c r="A84" s="21" t="s">
        <v>161</v>
      </c>
      <c r="B84" s="22" t="s">
        <v>162</v>
      </c>
      <c r="C84" s="23">
        <v>100</v>
      </c>
      <c r="D84" s="23">
        <v>100</v>
      </c>
      <c r="E84" s="23">
        <v>100</v>
      </c>
    </row>
    <row r="85" spans="1:5" x14ac:dyDescent="0.25">
      <c r="A85" s="15" t="s">
        <v>120</v>
      </c>
      <c r="B85" s="16" t="s">
        <v>19</v>
      </c>
      <c r="C85" s="17">
        <f t="shared" ref="C85:E86" si="4">C86</f>
        <v>800</v>
      </c>
      <c r="D85" s="17">
        <f t="shared" si="4"/>
        <v>800</v>
      </c>
      <c r="E85" s="17">
        <f t="shared" si="4"/>
        <v>800</v>
      </c>
    </row>
    <row r="86" spans="1:5" x14ac:dyDescent="0.25">
      <c r="A86" s="18" t="s">
        <v>155</v>
      </c>
      <c r="B86" s="19" t="s">
        <v>33</v>
      </c>
      <c r="C86" s="20">
        <f t="shared" si="4"/>
        <v>800</v>
      </c>
      <c r="D86" s="20">
        <f t="shared" si="4"/>
        <v>800</v>
      </c>
      <c r="E86" s="20">
        <f t="shared" si="4"/>
        <v>800</v>
      </c>
    </row>
    <row r="87" spans="1:5" x14ac:dyDescent="0.25">
      <c r="A87" s="24" t="s">
        <v>156</v>
      </c>
      <c r="B87" s="25" t="s">
        <v>35</v>
      </c>
      <c r="C87" s="26">
        <f>SUM(C88:C92)</f>
        <v>800</v>
      </c>
      <c r="D87" s="26">
        <f>SUM(D88:D92)</f>
        <v>800</v>
      </c>
      <c r="E87" s="26">
        <f>SUM(E88:E92)</f>
        <v>800</v>
      </c>
    </row>
    <row r="88" spans="1:5" x14ac:dyDescent="0.25">
      <c r="A88" s="27" t="s">
        <v>90</v>
      </c>
      <c r="B88" s="28" t="s">
        <v>91</v>
      </c>
      <c r="C88" s="29">
        <v>200</v>
      </c>
      <c r="D88" s="29">
        <v>200</v>
      </c>
      <c r="E88" s="29">
        <v>200</v>
      </c>
    </row>
    <row r="89" spans="1:5" x14ac:dyDescent="0.25">
      <c r="A89" s="27" t="s">
        <v>94</v>
      </c>
      <c r="B89" s="28" t="s">
        <v>220</v>
      </c>
      <c r="C89" s="29">
        <v>200</v>
      </c>
      <c r="D89" s="29">
        <v>200</v>
      </c>
      <c r="E89" s="29">
        <v>200</v>
      </c>
    </row>
    <row r="90" spans="1:5" x14ac:dyDescent="0.25">
      <c r="A90" s="27" t="s">
        <v>142</v>
      </c>
      <c r="B90" s="28" t="s">
        <v>143</v>
      </c>
      <c r="C90" s="29">
        <v>200</v>
      </c>
      <c r="D90" s="29">
        <v>200</v>
      </c>
      <c r="E90" s="29">
        <v>200</v>
      </c>
    </row>
    <row r="91" spans="1:5" x14ac:dyDescent="0.25">
      <c r="A91" s="27" t="s">
        <v>100</v>
      </c>
      <c r="B91" s="28" t="s">
        <v>221</v>
      </c>
      <c r="C91" s="29">
        <v>100</v>
      </c>
      <c r="D91" s="29">
        <v>100</v>
      </c>
      <c r="E91" s="29">
        <v>100</v>
      </c>
    </row>
    <row r="92" spans="1:5" x14ac:dyDescent="0.25">
      <c r="A92" s="27" t="s">
        <v>111</v>
      </c>
      <c r="B92" s="28" t="s">
        <v>212</v>
      </c>
      <c r="C92" s="29">
        <v>100</v>
      </c>
      <c r="D92" s="29">
        <v>100</v>
      </c>
      <c r="E92" s="29">
        <v>100</v>
      </c>
    </row>
    <row r="93" spans="1:5" ht="24" x14ac:dyDescent="0.25">
      <c r="A93" s="33" t="s">
        <v>157</v>
      </c>
      <c r="B93" s="34" t="s">
        <v>158</v>
      </c>
      <c r="C93" s="35">
        <f>C94+C105+C110+C124+C130</f>
        <v>36875</v>
      </c>
      <c r="D93" s="35">
        <f>D94+D105+D110+D124+D130</f>
        <v>36875</v>
      </c>
      <c r="E93" s="35">
        <f>E94+E105+E110+E124+E130</f>
        <v>36875</v>
      </c>
    </row>
    <row r="94" spans="1:5" x14ac:dyDescent="0.25">
      <c r="A94" s="15" t="s">
        <v>86</v>
      </c>
      <c r="B94" s="16" t="s">
        <v>87</v>
      </c>
      <c r="C94" s="17">
        <f>C95</f>
        <v>6016</v>
      </c>
      <c r="D94" s="17">
        <f>D95</f>
        <v>6016</v>
      </c>
      <c r="E94" s="17">
        <f>E95</f>
        <v>6016</v>
      </c>
    </row>
    <row r="95" spans="1:5" x14ac:dyDescent="0.25">
      <c r="A95" s="18" t="s">
        <v>139</v>
      </c>
      <c r="B95" s="19" t="s">
        <v>87</v>
      </c>
      <c r="C95" s="20">
        <f>SUM(C96:C104)</f>
        <v>6016</v>
      </c>
      <c r="D95" s="20">
        <f>SUM(D96:D104)</f>
        <v>6016</v>
      </c>
      <c r="E95" s="20">
        <f>SUM(E96:E104)</f>
        <v>6016</v>
      </c>
    </row>
    <row r="96" spans="1:5" x14ac:dyDescent="0.25">
      <c r="A96" s="21" t="s">
        <v>96</v>
      </c>
      <c r="B96" s="22" t="s">
        <v>97</v>
      </c>
      <c r="C96" s="23">
        <v>1000</v>
      </c>
      <c r="D96" s="23">
        <v>1000</v>
      </c>
      <c r="E96" s="23">
        <v>1000</v>
      </c>
    </row>
    <row r="97" spans="1:5" x14ac:dyDescent="0.25">
      <c r="A97" s="21" t="s">
        <v>105</v>
      </c>
      <c r="B97" s="22" t="s">
        <v>200</v>
      </c>
      <c r="C97" s="23">
        <v>500</v>
      </c>
      <c r="D97" s="23">
        <v>500</v>
      </c>
      <c r="E97" s="23">
        <v>500</v>
      </c>
    </row>
    <row r="98" spans="1:5" x14ac:dyDescent="0.25">
      <c r="A98" s="21" t="s">
        <v>195</v>
      </c>
      <c r="B98" s="22" t="s">
        <v>201</v>
      </c>
      <c r="C98" s="23">
        <v>316</v>
      </c>
      <c r="D98" s="23">
        <v>316</v>
      </c>
      <c r="E98" s="23">
        <v>316</v>
      </c>
    </row>
    <row r="99" spans="1:5" x14ac:dyDescent="0.25">
      <c r="A99" s="21" t="s">
        <v>111</v>
      </c>
      <c r="B99" s="22" t="s">
        <v>112</v>
      </c>
      <c r="C99" s="23">
        <v>1000</v>
      </c>
      <c r="D99" s="23">
        <v>1000</v>
      </c>
      <c r="E99" s="23">
        <v>1000</v>
      </c>
    </row>
    <row r="100" spans="1:5" x14ac:dyDescent="0.25">
      <c r="A100" s="21" t="s">
        <v>113</v>
      </c>
      <c r="B100" s="22" t="s">
        <v>114</v>
      </c>
      <c r="C100" s="23">
        <v>1000</v>
      </c>
      <c r="D100" s="23">
        <v>1000</v>
      </c>
      <c r="E100" s="23">
        <v>1000</v>
      </c>
    </row>
    <row r="101" spans="1:5" x14ac:dyDescent="0.25">
      <c r="A101" s="21" t="s">
        <v>159</v>
      </c>
      <c r="B101" s="22" t="s">
        <v>160</v>
      </c>
      <c r="C101" s="23">
        <v>400</v>
      </c>
      <c r="D101" s="23">
        <v>400</v>
      </c>
      <c r="E101" s="23">
        <v>400</v>
      </c>
    </row>
    <row r="102" spans="1:5" x14ac:dyDescent="0.25">
      <c r="A102" s="21" t="s">
        <v>173</v>
      </c>
      <c r="B102" s="22" t="s">
        <v>199</v>
      </c>
      <c r="C102" s="23">
        <v>400</v>
      </c>
      <c r="D102" s="23">
        <v>400</v>
      </c>
      <c r="E102" s="23">
        <v>400</v>
      </c>
    </row>
    <row r="103" spans="1:5" x14ac:dyDescent="0.25">
      <c r="A103" s="21" t="s">
        <v>144</v>
      </c>
      <c r="B103" s="22" t="s">
        <v>154</v>
      </c>
      <c r="C103" s="23">
        <v>1000</v>
      </c>
      <c r="D103" s="23">
        <v>1000</v>
      </c>
      <c r="E103" s="23">
        <v>1000</v>
      </c>
    </row>
    <row r="104" spans="1:5" x14ac:dyDescent="0.25">
      <c r="A104" s="21" t="s">
        <v>161</v>
      </c>
      <c r="B104" s="22" t="s">
        <v>162</v>
      </c>
      <c r="C104" s="23">
        <v>400</v>
      </c>
      <c r="D104" s="23">
        <v>400</v>
      </c>
      <c r="E104" s="23">
        <v>400</v>
      </c>
    </row>
    <row r="105" spans="1:5" x14ac:dyDescent="0.25">
      <c r="A105" s="15" t="s">
        <v>163</v>
      </c>
      <c r="B105" s="16" t="s">
        <v>7</v>
      </c>
      <c r="C105" s="17">
        <f>C106</f>
        <v>205</v>
      </c>
      <c r="D105" s="17">
        <f>D106</f>
        <v>205</v>
      </c>
      <c r="E105" s="17">
        <f>E106</f>
        <v>205</v>
      </c>
    </row>
    <row r="106" spans="1:5" x14ac:dyDescent="0.25">
      <c r="A106" s="18" t="s">
        <v>164</v>
      </c>
      <c r="B106" s="19" t="s">
        <v>9</v>
      </c>
      <c r="C106" s="20">
        <f>SUM(C107:C109)</f>
        <v>205</v>
      </c>
      <c r="D106" s="20">
        <f>SUM(D107:D109)</f>
        <v>205</v>
      </c>
      <c r="E106" s="20">
        <f>SUM(E107:E109)</f>
        <v>205</v>
      </c>
    </row>
    <row r="107" spans="1:5" x14ac:dyDescent="0.25">
      <c r="A107" s="21" t="s">
        <v>94</v>
      </c>
      <c r="B107" s="22" t="s">
        <v>95</v>
      </c>
      <c r="C107" s="23">
        <v>55</v>
      </c>
      <c r="D107" s="23">
        <v>55</v>
      </c>
      <c r="E107" s="23">
        <v>55</v>
      </c>
    </row>
    <row r="108" spans="1:5" x14ac:dyDescent="0.25">
      <c r="A108" s="21" t="s">
        <v>116</v>
      </c>
      <c r="B108" s="22" t="s">
        <v>222</v>
      </c>
      <c r="C108" s="23">
        <v>50</v>
      </c>
      <c r="D108" s="23">
        <v>50</v>
      </c>
      <c r="E108" s="23">
        <v>50</v>
      </c>
    </row>
    <row r="109" spans="1:5" x14ac:dyDescent="0.25">
      <c r="A109" s="21" t="s">
        <v>144</v>
      </c>
      <c r="B109" s="22" t="s">
        <v>154</v>
      </c>
      <c r="C109" s="23">
        <v>100</v>
      </c>
      <c r="D109" s="23">
        <v>100</v>
      </c>
      <c r="E109" s="23">
        <v>100</v>
      </c>
    </row>
    <row r="110" spans="1:5" x14ac:dyDescent="0.25">
      <c r="A110" s="15" t="s">
        <v>120</v>
      </c>
      <c r="B110" s="16" t="s">
        <v>19</v>
      </c>
      <c r="C110" s="17">
        <f>C111+C118+C121</f>
        <v>5000</v>
      </c>
      <c r="D110" s="17">
        <f>D111+D118+D121</f>
        <v>5000</v>
      </c>
      <c r="E110" s="17">
        <f>E111+E118+E121</f>
        <v>5000</v>
      </c>
    </row>
    <row r="111" spans="1:5" x14ac:dyDescent="0.25">
      <c r="A111" s="18" t="s">
        <v>121</v>
      </c>
      <c r="B111" s="19" t="s">
        <v>27</v>
      </c>
      <c r="C111" s="20">
        <f>C112</f>
        <v>4300</v>
      </c>
      <c r="D111" s="20">
        <f>D112</f>
        <v>4300</v>
      </c>
      <c r="E111" s="20">
        <f>E112</f>
        <v>4300</v>
      </c>
    </row>
    <row r="112" spans="1:5" x14ac:dyDescent="0.25">
      <c r="A112" s="24" t="s">
        <v>122</v>
      </c>
      <c r="B112" s="25" t="s">
        <v>29</v>
      </c>
      <c r="C112" s="26">
        <f>SUM(C113:C117)</f>
        <v>4300</v>
      </c>
      <c r="D112" s="26">
        <f>SUM(D113:D117)</f>
        <v>4300</v>
      </c>
      <c r="E112" s="26">
        <f>SUM(E113:E117)</f>
        <v>4300</v>
      </c>
    </row>
    <row r="113" spans="1:5" x14ac:dyDescent="0.25">
      <c r="A113" s="27" t="s">
        <v>90</v>
      </c>
      <c r="B113" s="28" t="s">
        <v>91</v>
      </c>
      <c r="C113" s="29">
        <v>300</v>
      </c>
      <c r="D113" s="29">
        <v>300</v>
      </c>
      <c r="E113" s="29">
        <v>300</v>
      </c>
    </row>
    <row r="114" spans="1:5" x14ac:dyDescent="0.25">
      <c r="A114" s="27" t="s">
        <v>103</v>
      </c>
      <c r="B114" s="28" t="s">
        <v>168</v>
      </c>
      <c r="C114" s="29">
        <v>1000</v>
      </c>
      <c r="D114" s="29">
        <v>1000</v>
      </c>
      <c r="E114" s="29">
        <v>1000</v>
      </c>
    </row>
    <row r="115" spans="1:5" x14ac:dyDescent="0.25">
      <c r="A115" s="27" t="s">
        <v>147</v>
      </c>
      <c r="B115" s="28" t="s">
        <v>148</v>
      </c>
      <c r="C115" s="29">
        <v>1000</v>
      </c>
      <c r="D115" s="29">
        <v>1000</v>
      </c>
      <c r="E115" s="29">
        <v>1000</v>
      </c>
    </row>
    <row r="116" spans="1:5" x14ac:dyDescent="0.25">
      <c r="A116" s="27" t="s">
        <v>173</v>
      </c>
      <c r="B116" s="28" t="s">
        <v>223</v>
      </c>
      <c r="C116" s="29">
        <v>1000</v>
      </c>
      <c r="D116" s="29">
        <v>1000</v>
      </c>
      <c r="E116" s="29">
        <v>1000</v>
      </c>
    </row>
    <row r="117" spans="1:5" x14ac:dyDescent="0.25">
      <c r="A117" s="27" t="s">
        <v>202</v>
      </c>
      <c r="B117" s="28" t="s">
        <v>213</v>
      </c>
      <c r="C117" s="29">
        <v>1000</v>
      </c>
      <c r="D117" s="29">
        <v>1000</v>
      </c>
      <c r="E117" s="29">
        <v>1000</v>
      </c>
    </row>
    <row r="118" spans="1:5" x14ac:dyDescent="0.25">
      <c r="A118" s="18" t="s">
        <v>174</v>
      </c>
      <c r="B118" s="19" t="s">
        <v>38</v>
      </c>
      <c r="C118" s="20">
        <f t="shared" ref="C118:E119" si="5">C119</f>
        <v>200</v>
      </c>
      <c r="D118" s="20">
        <f t="shared" si="5"/>
        <v>200</v>
      </c>
      <c r="E118" s="20">
        <f t="shared" si="5"/>
        <v>200</v>
      </c>
    </row>
    <row r="119" spans="1:5" x14ac:dyDescent="0.25">
      <c r="A119" s="24" t="s">
        <v>175</v>
      </c>
      <c r="B119" s="25" t="s">
        <v>40</v>
      </c>
      <c r="C119" s="26">
        <f t="shared" si="5"/>
        <v>200</v>
      </c>
      <c r="D119" s="26">
        <f t="shared" si="5"/>
        <v>200</v>
      </c>
      <c r="E119" s="26">
        <f t="shared" si="5"/>
        <v>200</v>
      </c>
    </row>
    <row r="120" spans="1:5" x14ac:dyDescent="0.25">
      <c r="A120" s="27" t="s">
        <v>161</v>
      </c>
      <c r="B120" s="28" t="s">
        <v>162</v>
      </c>
      <c r="C120" s="29">
        <v>200</v>
      </c>
      <c r="D120" s="29">
        <v>200</v>
      </c>
      <c r="E120" s="29">
        <v>200</v>
      </c>
    </row>
    <row r="121" spans="1:5" x14ac:dyDescent="0.25">
      <c r="A121" s="18" t="s">
        <v>179</v>
      </c>
      <c r="B121" s="19" t="s">
        <v>43</v>
      </c>
      <c r="C121" s="20">
        <f t="shared" ref="C121:E122" si="6">C122</f>
        <v>500</v>
      </c>
      <c r="D121" s="20">
        <f t="shared" si="6"/>
        <v>500</v>
      </c>
      <c r="E121" s="20">
        <f t="shared" si="6"/>
        <v>500</v>
      </c>
    </row>
    <row r="122" spans="1:5" x14ac:dyDescent="0.25">
      <c r="A122" s="24" t="s">
        <v>180</v>
      </c>
      <c r="B122" s="25" t="s">
        <v>45</v>
      </c>
      <c r="C122" s="26">
        <f t="shared" si="6"/>
        <v>500</v>
      </c>
      <c r="D122" s="26">
        <f t="shared" si="6"/>
        <v>500</v>
      </c>
      <c r="E122" s="26">
        <f t="shared" si="6"/>
        <v>500</v>
      </c>
    </row>
    <row r="123" spans="1:5" x14ac:dyDescent="0.25">
      <c r="A123" s="27" t="s">
        <v>209</v>
      </c>
      <c r="B123" s="28" t="s">
        <v>210</v>
      </c>
      <c r="C123" s="29">
        <v>500</v>
      </c>
      <c r="D123" s="29">
        <v>500</v>
      </c>
      <c r="E123" s="29">
        <v>500</v>
      </c>
    </row>
    <row r="124" spans="1:5" x14ac:dyDescent="0.25">
      <c r="A124" s="15" t="s">
        <v>166</v>
      </c>
      <c r="B124" s="16" t="s">
        <v>48</v>
      </c>
      <c r="C124" s="17">
        <f>C125</f>
        <v>24400</v>
      </c>
      <c r="D124" s="17">
        <f>D125</f>
        <v>24400</v>
      </c>
      <c r="E124" s="17">
        <f>E125</f>
        <v>24400</v>
      </c>
    </row>
    <row r="125" spans="1:5" x14ac:dyDescent="0.25">
      <c r="A125" s="18" t="s">
        <v>167</v>
      </c>
      <c r="B125" s="19" t="s">
        <v>50</v>
      </c>
      <c r="C125" s="20">
        <f>C126+C127+C128+C129</f>
        <v>24400</v>
      </c>
      <c r="D125" s="20">
        <f>D126+D127+D128+D129</f>
        <v>24400</v>
      </c>
      <c r="E125" s="20">
        <f>E126+E127+E128+E129</f>
        <v>24400</v>
      </c>
    </row>
    <row r="126" spans="1:5" x14ac:dyDescent="0.25">
      <c r="A126" s="21" t="s">
        <v>116</v>
      </c>
      <c r="B126" s="22" t="s">
        <v>117</v>
      </c>
      <c r="C126" s="23">
        <v>9000</v>
      </c>
      <c r="D126" s="23">
        <v>9000</v>
      </c>
      <c r="E126" s="23">
        <v>9000</v>
      </c>
    </row>
    <row r="127" spans="1:5" x14ac:dyDescent="0.25">
      <c r="A127" s="21" t="s">
        <v>224</v>
      </c>
      <c r="B127" s="22" t="s">
        <v>225</v>
      </c>
      <c r="C127" s="23">
        <v>4900</v>
      </c>
      <c r="D127" s="23">
        <v>4900</v>
      </c>
      <c r="E127" s="23">
        <v>4900</v>
      </c>
    </row>
    <row r="128" spans="1:5" x14ac:dyDescent="0.25">
      <c r="A128" s="21" t="s">
        <v>226</v>
      </c>
      <c r="B128" s="22" t="s">
        <v>227</v>
      </c>
      <c r="C128" s="23">
        <v>4500</v>
      </c>
      <c r="D128" s="23">
        <v>4500</v>
      </c>
      <c r="E128" s="23">
        <v>4500</v>
      </c>
    </row>
    <row r="129" spans="1:5" x14ac:dyDescent="0.25">
      <c r="A129" s="21" t="s">
        <v>152</v>
      </c>
      <c r="B129" s="22" t="s">
        <v>153</v>
      </c>
      <c r="C129" s="23">
        <v>6000</v>
      </c>
      <c r="D129" s="23">
        <v>6000</v>
      </c>
      <c r="E129" s="23">
        <v>6000</v>
      </c>
    </row>
    <row r="130" spans="1:5" x14ac:dyDescent="0.25">
      <c r="A130" s="15" t="s">
        <v>203</v>
      </c>
      <c r="B130" s="16" t="s">
        <v>64</v>
      </c>
      <c r="C130" s="17">
        <f>C131</f>
        <v>1254</v>
      </c>
      <c r="D130" s="17">
        <f>D131</f>
        <v>1254</v>
      </c>
      <c r="E130" s="17">
        <f>E131</f>
        <v>1254</v>
      </c>
    </row>
    <row r="131" spans="1:5" x14ac:dyDescent="0.25">
      <c r="A131" s="18" t="s">
        <v>204</v>
      </c>
      <c r="B131" s="19" t="s">
        <v>66</v>
      </c>
      <c r="C131" s="20">
        <f>C132+C133</f>
        <v>1254</v>
      </c>
      <c r="D131" s="20">
        <f>D132+D133</f>
        <v>1254</v>
      </c>
      <c r="E131" s="20">
        <f>E132+E133</f>
        <v>1254</v>
      </c>
    </row>
    <row r="132" spans="1:5" x14ac:dyDescent="0.25">
      <c r="A132" s="21" t="s">
        <v>111</v>
      </c>
      <c r="B132" s="22" t="s">
        <v>112</v>
      </c>
      <c r="C132" s="23">
        <v>306</v>
      </c>
      <c r="D132" s="23">
        <v>306</v>
      </c>
      <c r="E132" s="23">
        <v>306</v>
      </c>
    </row>
    <row r="133" spans="1:5" x14ac:dyDescent="0.25">
      <c r="A133" s="21" t="s">
        <v>144</v>
      </c>
      <c r="B133" s="22" t="s">
        <v>154</v>
      </c>
      <c r="C133" s="23">
        <v>948</v>
      </c>
      <c r="D133" s="23">
        <v>948</v>
      </c>
      <c r="E133" s="23">
        <v>948</v>
      </c>
    </row>
    <row r="134" spans="1:5" ht="24" x14ac:dyDescent="0.25">
      <c r="A134" s="33" t="s">
        <v>169</v>
      </c>
      <c r="B134" s="34" t="s">
        <v>170</v>
      </c>
      <c r="C134" s="35">
        <f>C135+C138</f>
        <v>43150</v>
      </c>
      <c r="D134" s="35">
        <f>D135+D138</f>
        <v>43150</v>
      </c>
      <c r="E134" s="35">
        <f>E135+E138</f>
        <v>43150</v>
      </c>
    </row>
    <row r="135" spans="1:5" x14ac:dyDescent="0.25">
      <c r="A135" s="15" t="s">
        <v>86</v>
      </c>
      <c r="B135" s="16" t="s">
        <v>87</v>
      </c>
      <c r="C135" s="17">
        <f t="shared" ref="C135:E136" si="7">C136</f>
        <v>18150</v>
      </c>
      <c r="D135" s="17">
        <f t="shared" si="7"/>
        <v>18150</v>
      </c>
      <c r="E135" s="17">
        <f t="shared" si="7"/>
        <v>18150</v>
      </c>
    </row>
    <row r="136" spans="1:5" x14ac:dyDescent="0.25">
      <c r="A136" s="18" t="s">
        <v>139</v>
      </c>
      <c r="B136" s="19" t="s">
        <v>87</v>
      </c>
      <c r="C136" s="20">
        <f t="shared" si="7"/>
        <v>18150</v>
      </c>
      <c r="D136" s="20">
        <f t="shared" si="7"/>
        <v>18150</v>
      </c>
      <c r="E136" s="20">
        <f t="shared" si="7"/>
        <v>18150</v>
      </c>
    </row>
    <row r="137" spans="1:5" x14ac:dyDescent="0.25">
      <c r="A137" s="21" t="s">
        <v>171</v>
      </c>
      <c r="B137" s="22" t="s">
        <v>172</v>
      </c>
      <c r="C137" s="23">
        <v>18150</v>
      </c>
      <c r="D137" s="23">
        <v>18150</v>
      </c>
      <c r="E137" s="23">
        <v>18150</v>
      </c>
    </row>
    <row r="138" spans="1:5" x14ac:dyDescent="0.25">
      <c r="A138" s="15" t="s">
        <v>120</v>
      </c>
      <c r="B138" s="16" t="s">
        <v>19</v>
      </c>
      <c r="C138" s="17">
        <f>C139+C142</f>
        <v>25000</v>
      </c>
      <c r="D138" s="17">
        <f>D139+D142</f>
        <v>25000</v>
      </c>
      <c r="E138" s="17">
        <f>E139+E142</f>
        <v>25000</v>
      </c>
    </row>
    <row r="139" spans="1:5" x14ac:dyDescent="0.25">
      <c r="A139" s="18" t="s">
        <v>121</v>
      </c>
      <c r="B139" s="19" t="s">
        <v>27</v>
      </c>
      <c r="C139" s="20">
        <f t="shared" ref="C139:E140" si="8">C140</f>
        <v>7000</v>
      </c>
      <c r="D139" s="20">
        <f t="shared" si="8"/>
        <v>7000</v>
      </c>
      <c r="E139" s="20">
        <f t="shared" si="8"/>
        <v>7000</v>
      </c>
    </row>
    <row r="140" spans="1:5" x14ac:dyDescent="0.25">
      <c r="A140" s="24" t="s">
        <v>122</v>
      </c>
      <c r="B140" s="25" t="s">
        <v>29</v>
      </c>
      <c r="C140" s="26">
        <f t="shared" si="8"/>
        <v>7000</v>
      </c>
      <c r="D140" s="26">
        <f t="shared" si="8"/>
        <v>7000</v>
      </c>
      <c r="E140" s="26">
        <f t="shared" si="8"/>
        <v>7000</v>
      </c>
    </row>
    <row r="141" spans="1:5" x14ac:dyDescent="0.25">
      <c r="A141" s="27" t="s">
        <v>171</v>
      </c>
      <c r="B141" s="28" t="s">
        <v>205</v>
      </c>
      <c r="C141" s="29">
        <v>7000</v>
      </c>
      <c r="D141" s="29">
        <v>7000</v>
      </c>
      <c r="E141" s="29">
        <v>7000</v>
      </c>
    </row>
    <row r="142" spans="1:5" x14ac:dyDescent="0.25">
      <c r="A142" s="18" t="s">
        <v>174</v>
      </c>
      <c r="B142" s="19" t="s">
        <v>38</v>
      </c>
      <c r="C142" s="20">
        <f t="shared" ref="C142:E143" si="9">C143</f>
        <v>18000</v>
      </c>
      <c r="D142" s="20">
        <f t="shared" si="9"/>
        <v>18000</v>
      </c>
      <c r="E142" s="20">
        <f t="shared" si="9"/>
        <v>18000</v>
      </c>
    </row>
    <row r="143" spans="1:5" x14ac:dyDescent="0.25">
      <c r="A143" s="24" t="s">
        <v>175</v>
      </c>
      <c r="B143" s="25" t="s">
        <v>40</v>
      </c>
      <c r="C143" s="26">
        <f t="shared" si="9"/>
        <v>18000</v>
      </c>
      <c r="D143" s="26">
        <f t="shared" si="9"/>
        <v>18000</v>
      </c>
      <c r="E143" s="26">
        <f t="shared" si="9"/>
        <v>18000</v>
      </c>
    </row>
    <row r="144" spans="1:5" x14ac:dyDescent="0.25">
      <c r="A144" s="27" t="s">
        <v>161</v>
      </c>
      <c r="B144" s="28" t="s">
        <v>162</v>
      </c>
      <c r="C144" s="29">
        <v>18000</v>
      </c>
      <c r="D144" s="29">
        <v>18000</v>
      </c>
      <c r="E144" s="29">
        <v>18000</v>
      </c>
    </row>
    <row r="145" spans="1:5" ht="24" x14ac:dyDescent="0.25">
      <c r="A145" s="33" t="s">
        <v>176</v>
      </c>
      <c r="B145" s="34" t="s">
        <v>177</v>
      </c>
      <c r="C145" s="35">
        <f>C146+C154</f>
        <v>72000</v>
      </c>
      <c r="D145" s="35">
        <f>D146+D154</f>
        <v>72000</v>
      </c>
      <c r="E145" s="35">
        <f>E146+E154</f>
        <v>72000</v>
      </c>
    </row>
    <row r="146" spans="1:5" x14ac:dyDescent="0.25">
      <c r="A146" s="15" t="s">
        <v>86</v>
      </c>
      <c r="B146" s="16" t="s">
        <v>87</v>
      </c>
      <c r="C146" s="17">
        <f>C147</f>
        <v>24400</v>
      </c>
      <c r="D146" s="17">
        <f>D147</f>
        <v>24400</v>
      </c>
      <c r="E146" s="17">
        <f>E147</f>
        <v>24400</v>
      </c>
    </row>
    <row r="147" spans="1:5" x14ac:dyDescent="0.25">
      <c r="A147" s="18" t="s">
        <v>139</v>
      </c>
      <c r="B147" s="19" t="s">
        <v>87</v>
      </c>
      <c r="C147" s="20">
        <f>C148+C149+C150+C151+C152+C153</f>
        <v>24400</v>
      </c>
      <c r="D147" s="20">
        <f>D148+D149+D150+D151+D152+D153</f>
        <v>24400</v>
      </c>
      <c r="E147" s="20">
        <f>E148+E149+E150+E151+E152+E153</f>
        <v>24400</v>
      </c>
    </row>
    <row r="148" spans="1:5" x14ac:dyDescent="0.25">
      <c r="A148" s="21" t="s">
        <v>123</v>
      </c>
      <c r="B148" s="22" t="s">
        <v>124</v>
      </c>
      <c r="C148" s="23">
        <v>17000</v>
      </c>
      <c r="D148" s="23">
        <v>17000</v>
      </c>
      <c r="E148" s="23">
        <v>17000</v>
      </c>
    </row>
    <row r="149" spans="1:5" x14ac:dyDescent="0.25">
      <c r="A149" s="21" t="s">
        <v>127</v>
      </c>
      <c r="B149" s="22" t="s">
        <v>128</v>
      </c>
      <c r="C149" s="23">
        <v>3000</v>
      </c>
      <c r="D149" s="23">
        <v>3000</v>
      </c>
      <c r="E149" s="23">
        <v>3000</v>
      </c>
    </row>
    <row r="150" spans="1:5" x14ac:dyDescent="0.25">
      <c r="A150" s="21" t="s">
        <v>129</v>
      </c>
      <c r="B150" s="22" t="s">
        <v>130</v>
      </c>
      <c r="C150" s="23">
        <v>2600</v>
      </c>
      <c r="D150" s="23">
        <v>2600</v>
      </c>
      <c r="E150" s="23">
        <v>2600</v>
      </c>
    </row>
    <row r="151" spans="1:5" x14ac:dyDescent="0.25">
      <c r="A151" s="21" t="s">
        <v>90</v>
      </c>
      <c r="B151" s="22" t="s">
        <v>91</v>
      </c>
      <c r="C151" s="23">
        <v>500</v>
      </c>
      <c r="D151" s="23">
        <v>500</v>
      </c>
      <c r="E151" s="23">
        <v>500</v>
      </c>
    </row>
    <row r="152" spans="1:5" x14ac:dyDescent="0.25">
      <c r="A152" s="21" t="s">
        <v>131</v>
      </c>
      <c r="B152" s="22" t="s">
        <v>198</v>
      </c>
      <c r="C152" s="23">
        <v>1200</v>
      </c>
      <c r="D152" s="23">
        <v>1200</v>
      </c>
      <c r="E152" s="23">
        <v>1200</v>
      </c>
    </row>
    <row r="153" spans="1:5" x14ac:dyDescent="0.25">
      <c r="A153" s="21" t="s">
        <v>92</v>
      </c>
      <c r="B153" s="22" t="s">
        <v>93</v>
      </c>
      <c r="C153" s="23">
        <v>100</v>
      </c>
      <c r="D153" s="23">
        <v>100</v>
      </c>
      <c r="E153" s="23">
        <v>100</v>
      </c>
    </row>
    <row r="154" spans="1:5" x14ac:dyDescent="0.25">
      <c r="A154" s="15" t="s">
        <v>120</v>
      </c>
      <c r="B154" s="16" t="s">
        <v>19</v>
      </c>
      <c r="C154" s="17">
        <v>47600</v>
      </c>
      <c r="D154" s="17">
        <v>47600</v>
      </c>
      <c r="E154" s="17">
        <v>47600</v>
      </c>
    </row>
    <row r="155" spans="1:5" x14ac:dyDescent="0.25">
      <c r="A155" s="18" t="s">
        <v>178</v>
      </c>
      <c r="B155" s="19" t="s">
        <v>21</v>
      </c>
      <c r="C155" s="20">
        <f>C156+C157+C158+C159+C160+C161</f>
        <v>47600</v>
      </c>
      <c r="D155" s="20">
        <f>D156+D157+D158+D159+D160+D161</f>
        <v>47600</v>
      </c>
      <c r="E155" s="20">
        <f>E156+E157+E158+E159+E160+E161</f>
        <v>47600</v>
      </c>
    </row>
    <row r="156" spans="1:5" x14ac:dyDescent="0.25">
      <c r="A156" s="21" t="s">
        <v>123</v>
      </c>
      <c r="B156" s="22" t="s">
        <v>124</v>
      </c>
      <c r="C156" s="23">
        <v>32000</v>
      </c>
      <c r="D156" s="23">
        <v>32000</v>
      </c>
      <c r="E156" s="23">
        <v>32000</v>
      </c>
    </row>
    <row r="157" spans="1:5" x14ac:dyDescent="0.25">
      <c r="A157" s="21" t="s">
        <v>127</v>
      </c>
      <c r="B157" s="22" t="s">
        <v>128</v>
      </c>
      <c r="C157" s="23">
        <v>5000</v>
      </c>
      <c r="D157" s="23">
        <v>5000</v>
      </c>
      <c r="E157" s="23">
        <v>5000</v>
      </c>
    </row>
    <row r="158" spans="1:5" x14ac:dyDescent="0.25">
      <c r="A158" s="21" t="s">
        <v>129</v>
      </c>
      <c r="B158" s="22" t="s">
        <v>130</v>
      </c>
      <c r="C158" s="23">
        <v>6500</v>
      </c>
      <c r="D158" s="23">
        <v>6500</v>
      </c>
      <c r="E158" s="23">
        <v>6500</v>
      </c>
    </row>
    <row r="159" spans="1:5" x14ac:dyDescent="0.25">
      <c r="A159" s="21" t="s">
        <v>90</v>
      </c>
      <c r="B159" s="22" t="s">
        <v>91</v>
      </c>
      <c r="C159" s="23">
        <v>1000</v>
      </c>
      <c r="D159" s="23">
        <v>1000</v>
      </c>
      <c r="E159" s="23">
        <v>1000</v>
      </c>
    </row>
    <row r="160" spans="1:5" x14ac:dyDescent="0.25">
      <c r="A160" s="21" t="s">
        <v>131</v>
      </c>
      <c r="B160" s="22" t="s">
        <v>132</v>
      </c>
      <c r="C160" s="23">
        <v>3000</v>
      </c>
      <c r="D160" s="23">
        <v>3000</v>
      </c>
      <c r="E160" s="23">
        <v>3000</v>
      </c>
    </row>
    <row r="161" spans="1:5" x14ac:dyDescent="0.25">
      <c r="A161" s="21" t="s">
        <v>92</v>
      </c>
      <c r="B161" s="22" t="s">
        <v>93</v>
      </c>
      <c r="C161" s="23">
        <v>100</v>
      </c>
      <c r="D161" s="23">
        <v>100</v>
      </c>
      <c r="E161" s="23">
        <v>100</v>
      </c>
    </row>
    <row r="162" spans="1:5" ht="24" x14ac:dyDescent="0.25">
      <c r="A162" s="33" t="s">
        <v>228</v>
      </c>
      <c r="B162" s="34" t="s">
        <v>229</v>
      </c>
      <c r="C162" s="35">
        <f t="shared" ref="C162:E164" si="10">C163</f>
        <v>3768</v>
      </c>
      <c r="D162" s="35">
        <f t="shared" si="10"/>
        <v>0</v>
      </c>
      <c r="E162" s="35">
        <f t="shared" si="10"/>
        <v>0</v>
      </c>
    </row>
    <row r="163" spans="1:5" x14ac:dyDescent="0.25">
      <c r="A163" s="15" t="s">
        <v>120</v>
      </c>
      <c r="B163" s="16" t="s">
        <v>19</v>
      </c>
      <c r="C163" s="17">
        <f t="shared" si="10"/>
        <v>3768</v>
      </c>
      <c r="D163" s="17">
        <f t="shared" si="10"/>
        <v>0</v>
      </c>
      <c r="E163" s="17">
        <f t="shared" si="10"/>
        <v>0</v>
      </c>
    </row>
    <row r="164" spans="1:5" x14ac:dyDescent="0.25">
      <c r="A164" s="18" t="s">
        <v>121</v>
      </c>
      <c r="B164" s="19" t="s">
        <v>27</v>
      </c>
      <c r="C164" s="20">
        <f t="shared" si="10"/>
        <v>3768</v>
      </c>
      <c r="D164" s="20">
        <f t="shared" si="10"/>
        <v>0</v>
      </c>
      <c r="E164" s="20">
        <f t="shared" si="10"/>
        <v>0</v>
      </c>
    </row>
    <row r="165" spans="1:5" x14ac:dyDescent="0.25">
      <c r="A165" s="24" t="s">
        <v>122</v>
      </c>
      <c r="B165" s="25" t="s">
        <v>29</v>
      </c>
      <c r="C165" s="26">
        <f>SUM(C166:C169)</f>
        <v>3768</v>
      </c>
      <c r="D165" s="26">
        <f>D166+D167+D168+D169</f>
        <v>0</v>
      </c>
      <c r="E165" s="26">
        <f>E166+E167+E168+E169</f>
        <v>0</v>
      </c>
    </row>
    <row r="166" spans="1:5" x14ac:dyDescent="0.25">
      <c r="A166" s="27" t="s">
        <v>90</v>
      </c>
      <c r="B166" s="28" t="s">
        <v>91</v>
      </c>
      <c r="C166" s="29">
        <v>650</v>
      </c>
      <c r="D166" s="29">
        <v>0</v>
      </c>
      <c r="E166" s="29">
        <v>0</v>
      </c>
    </row>
    <row r="167" spans="1:5" x14ac:dyDescent="0.25">
      <c r="A167" s="27" t="s">
        <v>103</v>
      </c>
      <c r="B167" s="28" t="s">
        <v>168</v>
      </c>
      <c r="C167" s="29">
        <v>27</v>
      </c>
      <c r="D167" s="29">
        <v>0</v>
      </c>
      <c r="E167" s="29">
        <v>0</v>
      </c>
    </row>
    <row r="168" spans="1:5" x14ac:dyDescent="0.25">
      <c r="A168" s="27" t="s">
        <v>111</v>
      </c>
      <c r="B168" s="28" t="s">
        <v>112</v>
      </c>
      <c r="C168" s="29">
        <v>1840</v>
      </c>
      <c r="D168" s="29">
        <v>0</v>
      </c>
      <c r="E168" s="29">
        <v>0</v>
      </c>
    </row>
    <row r="169" spans="1:5" x14ac:dyDescent="0.25">
      <c r="A169" s="27" t="s">
        <v>144</v>
      </c>
      <c r="B169" s="28" t="s">
        <v>154</v>
      </c>
      <c r="C169" s="29">
        <v>1251</v>
      </c>
      <c r="D169" s="29">
        <v>0</v>
      </c>
      <c r="E169" s="29">
        <v>0</v>
      </c>
    </row>
    <row r="170" spans="1:5" x14ac:dyDescent="0.25">
      <c r="A170" s="30" t="s">
        <v>181</v>
      </c>
      <c r="B170" s="31" t="s">
        <v>182</v>
      </c>
      <c r="C170" s="32">
        <f>C171+C181+C185+C193</f>
        <v>69580</v>
      </c>
      <c r="D170" s="32">
        <f>D171+D181+D185+D193</f>
        <v>69580</v>
      </c>
      <c r="E170" s="32">
        <f>E171+E181+E185+E193</f>
        <v>69580</v>
      </c>
    </row>
    <row r="171" spans="1:5" ht="24" x14ac:dyDescent="0.25">
      <c r="A171" s="33" t="s">
        <v>183</v>
      </c>
      <c r="B171" s="34" t="s">
        <v>184</v>
      </c>
      <c r="C171" s="35">
        <f>C172+C177</f>
        <v>62100</v>
      </c>
      <c r="D171" s="35">
        <f>D172+D177</f>
        <v>62100</v>
      </c>
      <c r="E171" s="35">
        <f>E172+E177</f>
        <v>62100</v>
      </c>
    </row>
    <row r="172" spans="1:5" x14ac:dyDescent="0.25">
      <c r="A172" s="15" t="s">
        <v>140</v>
      </c>
      <c r="B172" s="16" t="s">
        <v>13</v>
      </c>
      <c r="C172" s="17">
        <f>C173</f>
        <v>17100</v>
      </c>
      <c r="D172" s="17">
        <f>D173</f>
        <v>17100</v>
      </c>
      <c r="E172" s="17">
        <f>E173</f>
        <v>17100</v>
      </c>
    </row>
    <row r="173" spans="1:5" x14ac:dyDescent="0.25">
      <c r="A173" s="18" t="s">
        <v>141</v>
      </c>
      <c r="B173" s="19" t="s">
        <v>15</v>
      </c>
      <c r="C173" s="20">
        <f>C174+C175+C176</f>
        <v>17100</v>
      </c>
      <c r="D173" s="20">
        <f>D174+D175+D176</f>
        <v>17100</v>
      </c>
      <c r="E173" s="20">
        <f>E174+E175+E176</f>
        <v>17100</v>
      </c>
    </row>
    <row r="174" spans="1:5" x14ac:dyDescent="0.25">
      <c r="A174" s="21" t="s">
        <v>94</v>
      </c>
      <c r="B174" s="22" t="s">
        <v>95</v>
      </c>
      <c r="C174" s="23">
        <v>2000</v>
      </c>
      <c r="D174" s="23">
        <v>2000</v>
      </c>
      <c r="E174" s="23">
        <v>2000</v>
      </c>
    </row>
    <row r="175" spans="1:5" x14ac:dyDescent="0.25">
      <c r="A175" s="21" t="s">
        <v>100</v>
      </c>
      <c r="B175" s="22" t="s">
        <v>101</v>
      </c>
      <c r="C175" s="23">
        <v>7200</v>
      </c>
      <c r="D175" s="23">
        <v>7200</v>
      </c>
      <c r="E175" s="23">
        <v>7200</v>
      </c>
    </row>
    <row r="176" spans="1:5" x14ac:dyDescent="0.25">
      <c r="A176" s="21" t="s">
        <v>152</v>
      </c>
      <c r="B176" s="22" t="s">
        <v>153</v>
      </c>
      <c r="C176" s="23">
        <v>7900</v>
      </c>
      <c r="D176" s="23">
        <v>7900</v>
      </c>
      <c r="E176" s="23">
        <v>7900</v>
      </c>
    </row>
    <row r="177" spans="1:5" x14ac:dyDescent="0.25">
      <c r="A177" s="15" t="s">
        <v>120</v>
      </c>
      <c r="B177" s="16" t="s">
        <v>19</v>
      </c>
      <c r="C177" s="17">
        <f t="shared" ref="C177:E179" si="11">C178</f>
        <v>45000</v>
      </c>
      <c r="D177" s="17">
        <f t="shared" si="11"/>
        <v>45000</v>
      </c>
      <c r="E177" s="17">
        <f t="shared" si="11"/>
        <v>45000</v>
      </c>
    </row>
    <row r="178" spans="1:5" x14ac:dyDescent="0.25">
      <c r="A178" s="18" t="s">
        <v>121</v>
      </c>
      <c r="B178" s="19" t="s">
        <v>27</v>
      </c>
      <c r="C178" s="20">
        <f t="shared" si="11"/>
        <v>45000</v>
      </c>
      <c r="D178" s="20">
        <f t="shared" si="11"/>
        <v>45000</v>
      </c>
      <c r="E178" s="20">
        <f t="shared" si="11"/>
        <v>45000</v>
      </c>
    </row>
    <row r="179" spans="1:5" x14ac:dyDescent="0.25">
      <c r="A179" s="24" t="s">
        <v>122</v>
      </c>
      <c r="B179" s="25" t="s">
        <v>29</v>
      </c>
      <c r="C179" s="26">
        <f t="shared" si="11"/>
        <v>45000</v>
      </c>
      <c r="D179" s="26">
        <f t="shared" si="11"/>
        <v>45000</v>
      </c>
      <c r="E179" s="26">
        <f t="shared" si="11"/>
        <v>45000</v>
      </c>
    </row>
    <row r="180" spans="1:5" x14ac:dyDescent="0.25">
      <c r="A180" s="27" t="s">
        <v>142</v>
      </c>
      <c r="B180" s="28" t="s">
        <v>143</v>
      </c>
      <c r="C180" s="29">
        <v>45000</v>
      </c>
      <c r="D180" s="29">
        <v>45000</v>
      </c>
      <c r="E180" s="29">
        <v>45000</v>
      </c>
    </row>
    <row r="181" spans="1:5" ht="24" x14ac:dyDescent="0.25">
      <c r="A181" s="33" t="s">
        <v>185</v>
      </c>
      <c r="B181" s="34" t="s">
        <v>186</v>
      </c>
      <c r="C181" s="35">
        <f t="shared" ref="C181:E183" si="12">C182</f>
        <v>3130</v>
      </c>
      <c r="D181" s="35">
        <f t="shared" si="12"/>
        <v>3130</v>
      </c>
      <c r="E181" s="35">
        <f t="shared" si="12"/>
        <v>3130</v>
      </c>
    </row>
    <row r="182" spans="1:5" x14ac:dyDescent="0.25">
      <c r="A182" s="15" t="s">
        <v>86</v>
      </c>
      <c r="B182" s="16" t="s">
        <v>87</v>
      </c>
      <c r="C182" s="17">
        <f t="shared" si="12"/>
        <v>3130</v>
      </c>
      <c r="D182" s="17">
        <f t="shared" si="12"/>
        <v>3130</v>
      </c>
      <c r="E182" s="17">
        <f t="shared" si="12"/>
        <v>3130</v>
      </c>
    </row>
    <row r="183" spans="1:5" x14ac:dyDescent="0.25">
      <c r="A183" s="18" t="s">
        <v>139</v>
      </c>
      <c r="B183" s="19" t="s">
        <v>87</v>
      </c>
      <c r="C183" s="20">
        <f t="shared" si="12"/>
        <v>3130</v>
      </c>
      <c r="D183" s="20">
        <f t="shared" si="12"/>
        <v>3130</v>
      </c>
      <c r="E183" s="20">
        <f t="shared" si="12"/>
        <v>3130</v>
      </c>
    </row>
    <row r="184" spans="1:5" x14ac:dyDescent="0.25">
      <c r="A184" s="21" t="s">
        <v>111</v>
      </c>
      <c r="B184" s="22" t="s">
        <v>112</v>
      </c>
      <c r="C184" s="23">
        <v>3130</v>
      </c>
      <c r="D184" s="23">
        <v>3130</v>
      </c>
      <c r="E184" s="23">
        <v>3130</v>
      </c>
    </row>
    <row r="185" spans="1:5" ht="24" x14ac:dyDescent="0.25">
      <c r="A185" s="33" t="s">
        <v>187</v>
      </c>
      <c r="B185" s="34" t="s">
        <v>188</v>
      </c>
      <c r="C185" s="35">
        <f>C186</f>
        <v>4200</v>
      </c>
      <c r="D185" s="35">
        <f>D186</f>
        <v>4200</v>
      </c>
      <c r="E185" s="35">
        <f>E186</f>
        <v>4200</v>
      </c>
    </row>
    <row r="186" spans="1:5" x14ac:dyDescent="0.25">
      <c r="A186" s="15" t="s">
        <v>120</v>
      </c>
      <c r="B186" s="16" t="s">
        <v>19</v>
      </c>
      <c r="C186" s="17">
        <f>C187+C190</f>
        <v>4200</v>
      </c>
      <c r="D186" s="17">
        <f>D187+D190</f>
        <v>4200</v>
      </c>
      <c r="E186" s="17">
        <f>E187+E190</f>
        <v>4200</v>
      </c>
    </row>
    <row r="187" spans="1:5" x14ac:dyDescent="0.25">
      <c r="A187" s="18" t="s">
        <v>178</v>
      </c>
      <c r="B187" s="19" t="s">
        <v>21</v>
      </c>
      <c r="C187" s="20">
        <f t="shared" ref="C187:E188" si="13">C188</f>
        <v>3700</v>
      </c>
      <c r="D187" s="20">
        <f t="shared" si="13"/>
        <v>3700</v>
      </c>
      <c r="E187" s="20">
        <f t="shared" si="13"/>
        <v>3700</v>
      </c>
    </row>
    <row r="188" spans="1:5" x14ac:dyDescent="0.25">
      <c r="A188" s="24" t="s">
        <v>189</v>
      </c>
      <c r="B188" s="25" t="s">
        <v>23</v>
      </c>
      <c r="C188" s="26">
        <f t="shared" si="13"/>
        <v>3700</v>
      </c>
      <c r="D188" s="26">
        <f t="shared" si="13"/>
        <v>3700</v>
      </c>
      <c r="E188" s="26">
        <f t="shared" si="13"/>
        <v>3700</v>
      </c>
    </row>
    <row r="189" spans="1:5" x14ac:dyDescent="0.25">
      <c r="A189" s="27" t="s">
        <v>142</v>
      </c>
      <c r="B189" s="28" t="s">
        <v>143</v>
      </c>
      <c r="C189" s="29">
        <v>3700</v>
      </c>
      <c r="D189" s="29">
        <v>3700</v>
      </c>
      <c r="E189" s="29">
        <v>3700</v>
      </c>
    </row>
    <row r="190" spans="1:5" x14ac:dyDescent="0.25">
      <c r="A190" s="18" t="s">
        <v>121</v>
      </c>
      <c r="B190" s="19" t="s">
        <v>27</v>
      </c>
      <c r="C190" s="20">
        <f t="shared" ref="C190:E191" si="14">C191</f>
        <v>500</v>
      </c>
      <c r="D190" s="20">
        <f t="shared" si="14"/>
        <v>500</v>
      </c>
      <c r="E190" s="20">
        <f t="shared" si="14"/>
        <v>500</v>
      </c>
    </row>
    <row r="191" spans="1:5" x14ac:dyDescent="0.25">
      <c r="A191" s="24" t="s">
        <v>122</v>
      </c>
      <c r="B191" s="25" t="s">
        <v>29</v>
      </c>
      <c r="C191" s="26">
        <f t="shared" si="14"/>
        <v>500</v>
      </c>
      <c r="D191" s="26">
        <f t="shared" si="14"/>
        <v>500</v>
      </c>
      <c r="E191" s="26">
        <f t="shared" si="14"/>
        <v>500</v>
      </c>
    </row>
    <row r="192" spans="1:5" x14ac:dyDescent="0.25">
      <c r="A192" s="27" t="s">
        <v>142</v>
      </c>
      <c r="B192" s="28" t="s">
        <v>143</v>
      </c>
      <c r="C192" s="29">
        <v>500</v>
      </c>
      <c r="D192" s="29">
        <v>500</v>
      </c>
      <c r="E192" s="29">
        <v>500</v>
      </c>
    </row>
    <row r="193" spans="1:5" ht="24" x14ac:dyDescent="0.25">
      <c r="A193" s="33" t="s">
        <v>190</v>
      </c>
      <c r="B193" s="34" t="s">
        <v>191</v>
      </c>
      <c r="C193" s="35">
        <f t="shared" ref="C193:E196" si="15">C194</f>
        <v>150</v>
      </c>
      <c r="D193" s="35">
        <f t="shared" si="15"/>
        <v>150</v>
      </c>
      <c r="E193" s="35">
        <f t="shared" si="15"/>
        <v>150</v>
      </c>
    </row>
    <row r="194" spans="1:5" x14ac:dyDescent="0.25">
      <c r="A194" s="15" t="s">
        <v>120</v>
      </c>
      <c r="B194" s="16" t="s">
        <v>19</v>
      </c>
      <c r="C194" s="17">
        <f t="shared" si="15"/>
        <v>150</v>
      </c>
      <c r="D194" s="17">
        <f t="shared" si="15"/>
        <v>150</v>
      </c>
      <c r="E194" s="17">
        <f t="shared" si="15"/>
        <v>150</v>
      </c>
    </row>
    <row r="195" spans="1:5" x14ac:dyDescent="0.25">
      <c r="A195" s="18" t="s">
        <v>121</v>
      </c>
      <c r="B195" s="19" t="s">
        <v>27</v>
      </c>
      <c r="C195" s="20">
        <f t="shared" si="15"/>
        <v>150</v>
      </c>
      <c r="D195" s="20">
        <f t="shared" si="15"/>
        <v>150</v>
      </c>
      <c r="E195" s="20">
        <f t="shared" si="15"/>
        <v>150</v>
      </c>
    </row>
    <row r="196" spans="1:5" x14ac:dyDescent="0.25">
      <c r="A196" s="24" t="s">
        <v>122</v>
      </c>
      <c r="B196" s="25" t="s">
        <v>29</v>
      </c>
      <c r="C196" s="26">
        <f t="shared" si="15"/>
        <v>150</v>
      </c>
      <c r="D196" s="26">
        <f t="shared" si="15"/>
        <v>150</v>
      </c>
      <c r="E196" s="26">
        <f t="shared" si="15"/>
        <v>150</v>
      </c>
    </row>
    <row r="197" spans="1:5" x14ac:dyDescent="0.25">
      <c r="A197" s="27" t="s">
        <v>142</v>
      </c>
      <c r="B197" s="28" t="s">
        <v>192</v>
      </c>
      <c r="C197" s="29">
        <v>150</v>
      </c>
      <c r="D197" s="29">
        <v>150</v>
      </c>
      <c r="E197" s="29">
        <v>150</v>
      </c>
    </row>
  </sheetData>
  <mergeCells count="7">
    <mergeCell ref="L25:P25"/>
    <mergeCell ref="L26:O26"/>
    <mergeCell ref="L27:N27"/>
    <mergeCell ref="A1:E1"/>
    <mergeCell ref="A2:D2"/>
    <mergeCell ref="A3:C3"/>
    <mergeCell ref="A4:E4"/>
  </mergeCells>
  <pageMargins left="0.39370078740157499" right="0.196850393700787" top="0.39370078740157499" bottom="0.63976377952755903" header="0.39370078740157499" footer="0.39370078740157499"/>
  <pageSetup paperSize="9" scale="97" fitToHeight="0" orientation="portrait" horizontalDpi="300" verticalDpi="300" r:id="rId1"/>
  <headerFooter alignWithMargins="0">
    <oddFooter>&amp;L&amp;"Arial,Regular"&amp;8 LC147RP-IP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Mirela</cp:lastModifiedBy>
  <cp:lastPrinted>2023-12-15T11:43:12Z</cp:lastPrinted>
  <dcterms:modified xsi:type="dcterms:W3CDTF">2023-12-18T07:50:05Z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